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customXml/itemProps1.xml" ContentType="application/vnd.openxmlformats-officedocument.customXmlPropertie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7400" windowHeight="11535"/>
  </bookViews>
  <sheets>
    <sheet name="GDR Counts" sheetId="1" r:id="rId1"/>
    <sheet name="SIM0333 Fall 2008" sheetId="2" r:id="rId2"/>
    <sheet name="Multi GDR 2008" sheetId="3" r:id="rId3"/>
    <sheet name="Pivots 08" sheetId="9" r:id="rId4"/>
  </sheets>
  <definedNames>
    <definedName name="_xlnm._FilterDatabase" localSheetId="2" hidden="1">'Multi GDR 2008'!$A$2:$B$122</definedName>
    <definedName name="_xlnm._FilterDatabase" localSheetId="1" hidden="1">'SIM0333 Fall 2008'!$J$1:$J$429</definedName>
    <definedName name="_xlnm.Print_Titles" localSheetId="2">'Multi GDR 2008'!$2:$2</definedName>
  </definedNames>
  <calcPr calcId="125725"/>
  <pivotCaches>
    <pivotCache cacheId="0" r:id="rId5"/>
  </pivotCaches>
</workbook>
</file>

<file path=xl/calcChain.xml><?xml version="1.0" encoding="utf-8"?>
<calcChain xmlns="http://schemas.openxmlformats.org/spreadsheetml/2006/main">
  <c r="G44" i="1"/>
  <c r="C8"/>
  <c r="G48" i="3"/>
  <c r="H48"/>
  <c r="F48"/>
  <c r="K337" i="2"/>
  <c r="K335"/>
  <c r="K333"/>
  <c r="K331"/>
  <c r="K300"/>
  <c r="K298"/>
  <c r="K296"/>
  <c r="K294"/>
  <c r="K250"/>
  <c r="K248"/>
  <c r="K246"/>
  <c r="K244"/>
  <c r="K220"/>
  <c r="K218"/>
  <c r="K216"/>
  <c r="K214"/>
  <c r="K199"/>
  <c r="K197"/>
  <c r="K195"/>
  <c r="K193"/>
  <c r="K150"/>
  <c r="K148"/>
  <c r="K146"/>
  <c r="K144"/>
  <c r="K126"/>
  <c r="K124"/>
  <c r="K122"/>
  <c r="K120"/>
  <c r="K85"/>
  <c r="K83"/>
  <c r="K81"/>
  <c r="K79"/>
  <c r="K68"/>
  <c r="K66"/>
  <c r="K64"/>
  <c r="K62"/>
  <c r="K51"/>
  <c r="K49"/>
  <c r="K47"/>
  <c r="K45"/>
  <c r="K11"/>
  <c r="K17"/>
  <c r="K15"/>
  <c r="K13"/>
  <c r="E51" i="1"/>
  <c r="E47"/>
  <c r="E43"/>
  <c r="E38"/>
  <c r="E39"/>
  <c r="H43"/>
  <c r="D52"/>
  <c r="G52"/>
  <c r="D48"/>
  <c r="G48"/>
  <c r="D44"/>
  <c r="I44" s="1"/>
  <c r="C52"/>
  <c r="C48"/>
  <c r="C44"/>
  <c r="D40"/>
  <c r="G40"/>
  <c r="C40"/>
  <c r="I46"/>
  <c r="I42"/>
  <c r="I50"/>
  <c r="I38"/>
  <c r="I47"/>
  <c r="I43"/>
  <c r="I51"/>
  <c r="I39"/>
  <c r="I37"/>
  <c r="H46"/>
  <c r="H42"/>
  <c r="H50"/>
  <c r="H38"/>
  <c r="H47"/>
  <c r="H51"/>
  <c r="H39"/>
  <c r="H37"/>
  <c r="E46"/>
  <c r="E42"/>
  <c r="E50"/>
  <c r="E37"/>
  <c r="F424" i="2"/>
  <c r="G424"/>
  <c r="H424"/>
  <c r="F400"/>
  <c r="G400"/>
  <c r="H400"/>
  <c r="F343"/>
  <c r="G343"/>
  <c r="H343"/>
  <c r="F324"/>
  <c r="G324"/>
  <c r="H324"/>
  <c r="F284"/>
  <c r="G284"/>
  <c r="H284"/>
  <c r="F238"/>
  <c r="G238"/>
  <c r="H238"/>
  <c r="F207"/>
  <c r="G207"/>
  <c r="H207"/>
  <c r="F186"/>
  <c r="G186"/>
  <c r="H186"/>
  <c r="F164"/>
  <c r="G164"/>
  <c r="H164"/>
  <c r="F137"/>
  <c r="G137"/>
  <c r="H137"/>
  <c r="F104"/>
  <c r="G104"/>
  <c r="H104"/>
  <c r="F72"/>
  <c r="G72"/>
  <c r="H72"/>
  <c r="F56"/>
  <c r="G56"/>
  <c r="H56"/>
  <c r="F38"/>
  <c r="G38"/>
  <c r="H38"/>
  <c r="F28"/>
  <c r="G28"/>
  <c r="H28"/>
  <c r="G427" l="1"/>
  <c r="H427"/>
  <c r="F427"/>
  <c r="E40" i="1"/>
  <c r="E44"/>
  <c r="E48"/>
  <c r="E52"/>
  <c r="H40"/>
  <c r="H44"/>
  <c r="H48"/>
  <c r="H52"/>
  <c r="I40"/>
  <c r="I52"/>
  <c r="I48"/>
  <c r="E164" i="2"/>
  <c r="E56"/>
  <c r="E38"/>
  <c r="G20" i="1"/>
  <c r="D20"/>
  <c r="C20"/>
  <c r="G16"/>
  <c r="D16"/>
  <c r="C16"/>
  <c r="D12"/>
  <c r="G12"/>
  <c r="C12"/>
  <c r="E12" s="1"/>
  <c r="D8"/>
  <c r="G8"/>
  <c r="E8"/>
  <c r="I14"/>
  <c r="I10"/>
  <c r="I18"/>
  <c r="I6"/>
  <c r="I15"/>
  <c r="I11"/>
  <c r="I19"/>
  <c r="I7"/>
  <c r="H14"/>
  <c r="H10"/>
  <c r="H18"/>
  <c r="H6"/>
  <c r="H15"/>
  <c r="H11"/>
  <c r="H19"/>
  <c r="H7"/>
  <c r="I5"/>
  <c r="H5"/>
  <c r="E14"/>
  <c r="E10"/>
  <c r="E18"/>
  <c r="E6"/>
  <c r="E15"/>
  <c r="E11"/>
  <c r="E19"/>
  <c r="E7"/>
  <c r="E5"/>
  <c r="I8" l="1"/>
  <c r="I12"/>
  <c r="H8"/>
  <c r="H12"/>
  <c r="H16"/>
  <c r="E20"/>
  <c r="E16"/>
  <c r="H20"/>
  <c r="E137" i="2"/>
  <c r="E186"/>
  <c r="I20" i="1"/>
  <c r="I16"/>
  <c r="E72" i="2" l="1"/>
  <c r="E207" l="1"/>
  <c r="E343"/>
  <c r="E238"/>
  <c r="E28" l="1"/>
  <c r="E424"/>
  <c r="E284" l="1"/>
  <c r="E324" l="1"/>
  <c r="E104" l="1"/>
  <c r="E400" l="1"/>
  <c r="E427" s="1"/>
</calcChain>
</file>

<file path=xl/sharedStrings.xml><?xml version="1.0" encoding="utf-8"?>
<sst xmlns="http://schemas.openxmlformats.org/spreadsheetml/2006/main" count="952" uniqueCount="114">
  <si>
    <t>Term</t>
  </si>
  <si>
    <t>Fall Avg</t>
  </si>
  <si>
    <t>Spring Avg</t>
  </si>
  <si>
    <t>Winterim Avg</t>
  </si>
  <si>
    <t>Summer Avg</t>
  </si>
  <si>
    <t>Category</t>
  </si>
  <si>
    <t>#</t>
  </si>
  <si>
    <t>Enrl</t>
  </si>
  <si>
    <t>Totl</t>
  </si>
  <si>
    <t>Seats</t>
  </si>
  <si>
    <t>Sec</t>
  </si>
  <si>
    <t>Limt</t>
  </si>
  <si>
    <t>Left</t>
  </si>
  <si>
    <t>COMM</t>
  </si>
  <si>
    <t>CHEM</t>
  </si>
  <si>
    <t>NS</t>
  </si>
  <si>
    <t>CLS</t>
  </si>
  <si>
    <t>ENGL</t>
  </si>
  <si>
    <t>GEOG</t>
  </si>
  <si>
    <t>IA</t>
  </si>
  <si>
    <t>NRES</t>
  </si>
  <si>
    <t>SS2</t>
  </si>
  <si>
    <t>NW</t>
  </si>
  <si>
    <t>PAPR</t>
  </si>
  <si>
    <t>PHIL</t>
  </si>
  <si>
    <t>HU3</t>
  </si>
  <si>
    <t>PHYS</t>
  </si>
  <si>
    <t>SOC</t>
  </si>
  <si>
    <t>WATR</t>
  </si>
  <si>
    <t>ARBC</t>
  </si>
  <si>
    <t>CHIN</t>
  </si>
  <si>
    <t>FREN</t>
  </si>
  <si>
    <t>GERM</t>
  </si>
  <si>
    <t>JAPN</t>
  </si>
  <si>
    <t>RUSS</t>
  </si>
  <si>
    <t>SPAN</t>
  </si>
  <si>
    <t>HIST</t>
  </si>
  <si>
    <t>ART</t>
  </si>
  <si>
    <t>MNS</t>
  </si>
  <si>
    <t>MUS</t>
  </si>
  <si>
    <t>THEA</t>
  </si>
  <si>
    <t>WDMD</t>
  </si>
  <si>
    <t>EL</t>
  </si>
  <si>
    <t>POLI</t>
  </si>
  <si>
    <t>REL</t>
  </si>
  <si>
    <t>MNS   NW</t>
  </si>
  <si>
    <t>M ED</t>
  </si>
  <si>
    <t>MATH</t>
  </si>
  <si>
    <t>HU1</t>
  </si>
  <si>
    <t>HU3   NW</t>
  </si>
  <si>
    <t>SS1</t>
  </si>
  <si>
    <t>WOMN</t>
  </si>
  <si>
    <t>ASTR</t>
  </si>
  <si>
    <t>BIOL</t>
  </si>
  <si>
    <t>GEOL</t>
  </si>
  <si>
    <t>ANTH</t>
  </si>
  <si>
    <t>FL</t>
  </si>
  <si>
    <t>HI</t>
  </si>
  <si>
    <t>HU3   MNS</t>
  </si>
  <si>
    <t>ECON</t>
  </si>
  <si>
    <t>PSYC</t>
  </si>
  <si>
    <t>HD</t>
  </si>
  <si>
    <t>DNCE</t>
  </si>
  <si>
    <t>MSL</t>
  </si>
  <si>
    <t>P ED</t>
  </si>
  <si>
    <t>WLNS</t>
  </si>
  <si>
    <t>FN</t>
  </si>
  <si>
    <t>HLED</t>
  </si>
  <si>
    <t>HP/W</t>
  </si>
  <si>
    <t>C LT</t>
  </si>
  <si>
    <t>HU2</t>
  </si>
  <si>
    <t>HU4</t>
  </si>
  <si>
    <t>WLAA</t>
  </si>
  <si>
    <t>WLHE</t>
  </si>
  <si>
    <t>Multi-GDR</t>
  </si>
  <si>
    <t>Total</t>
  </si>
  <si>
    <t>Course</t>
  </si>
  <si>
    <t>GDR</t>
  </si>
  <si>
    <t>Sections satisfying more than one category are double counted in the total</t>
  </si>
  <si>
    <t>Multi GDR</t>
  </si>
  <si>
    <t>Sections</t>
  </si>
  <si>
    <t>Fall Term</t>
  </si>
  <si>
    <t>Enrl Limt</t>
  </si>
  <si>
    <t>Total Enrl</t>
  </si>
  <si>
    <t>Seats Left</t>
  </si>
  <si>
    <t>Row Labels</t>
  </si>
  <si>
    <t>Grand Total</t>
  </si>
  <si>
    <t>Values</t>
  </si>
  <si>
    <t>GDRs</t>
  </si>
  <si>
    <t>% GDRs</t>
  </si>
  <si>
    <t>Multi GDRs</t>
  </si>
  <si>
    <t>% of GDRs</t>
  </si>
  <si>
    <t>FALL</t>
  </si>
  <si>
    <t>SPRING</t>
  </si>
  <si>
    <t>WINTERIM</t>
  </si>
  <si>
    <t>SUMMER</t>
  </si>
  <si>
    <t>% GDR</t>
  </si>
  <si>
    <t>SECTIONS</t>
  </si>
  <si>
    <t>COURSES</t>
  </si>
  <si>
    <t>% Mulit GDRs</t>
  </si>
  <si>
    <t>% Multi GDRs</t>
  </si>
  <si>
    <t>Category 1</t>
  </si>
  <si>
    <t>Category 2</t>
  </si>
  <si>
    <t>Category 3</t>
  </si>
  <si>
    <t>(blank)</t>
  </si>
  <si>
    <t>Count of Sections</t>
  </si>
  <si>
    <t>Sum of Seats</t>
  </si>
  <si>
    <t>Sum of Seats Left</t>
  </si>
  <si>
    <t>Dept</t>
  </si>
  <si>
    <t>Mulit GDR</t>
  </si>
  <si>
    <t>Catogry 1</t>
  </si>
  <si>
    <t>Catogry 3</t>
  </si>
  <si>
    <t>Catogry 2</t>
  </si>
  <si>
    <t>Offered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</si>
</sst>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4"/>
      <color rgb="FF0070C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sz val="12"/>
      <color rgb="FF7030A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Font="1"/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 indent="1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pivotButton="1"/>
    <xf numFmtId="0" fontId="4" fillId="0" borderId="0" xfId="0" applyFont="1"/>
    <xf numFmtId="0" fontId="4" fillId="0" borderId="0" xfId="0" applyFont="1" applyAlignment="1">
      <alignment horizontal="center"/>
    </xf>
    <xf numFmtId="165" fontId="6" fillId="0" borderId="0" xfId="0" applyNumberFormat="1" applyFont="1"/>
    <xf numFmtId="0" fontId="6" fillId="0" borderId="0" xfId="0" applyFont="1"/>
    <xf numFmtId="0" fontId="7" fillId="0" borderId="0" xfId="0" applyFont="1"/>
    <xf numFmtId="1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10" fillId="0" borderId="0" xfId="0" applyFont="1"/>
    <xf numFmtId="0" fontId="11" fillId="0" borderId="0" xfId="0" applyFont="1"/>
    <xf numFmtId="0" fontId="8" fillId="0" borderId="0" xfId="0" applyFont="1"/>
    <xf numFmtId="0" fontId="8" fillId="0" borderId="0" xfId="0" applyFont="1" applyBorder="1"/>
    <xf numFmtId="0" fontId="9" fillId="0" borderId="0" xfId="0" applyFont="1"/>
    <xf numFmtId="3" fontId="9" fillId="0" borderId="0" xfId="0" applyNumberFormat="1" applyFont="1" applyAlignment="1">
      <alignment horizontal="center"/>
    </xf>
    <xf numFmtId="0" fontId="9" fillId="0" borderId="0" xfId="0" applyFont="1" applyBorder="1"/>
    <xf numFmtId="0" fontId="14" fillId="0" borderId="0" xfId="0" applyFont="1"/>
    <xf numFmtId="0" fontId="0" fillId="0" borderId="0" xfId="0" applyNumberFormat="1"/>
    <xf numFmtId="3" fontId="4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right"/>
    </xf>
    <xf numFmtId="3" fontId="10" fillId="0" borderId="0" xfId="0" applyNumberFormat="1" applyFont="1"/>
    <xf numFmtId="0" fontId="15" fillId="0" borderId="0" xfId="0" applyFont="1"/>
    <xf numFmtId="0" fontId="15" fillId="0" borderId="0" xfId="0" applyFont="1" applyAlignment="1">
      <alignment horizontal="left"/>
    </xf>
    <xf numFmtId="3" fontId="11" fillId="0" borderId="0" xfId="0" applyNumberFormat="1" applyFont="1" applyAlignment="1">
      <alignment horizontal="right"/>
    </xf>
    <xf numFmtId="3" fontId="11" fillId="0" borderId="0" xfId="0" applyNumberFormat="1" applyFont="1"/>
    <xf numFmtId="3" fontId="15" fillId="0" borderId="0" xfId="0" applyNumberFormat="1" applyFont="1" applyAlignment="1">
      <alignment horizontal="right"/>
    </xf>
    <xf numFmtId="3" fontId="15" fillId="0" borderId="0" xfId="0" applyNumberFormat="1" applyFont="1"/>
    <xf numFmtId="3" fontId="14" fillId="0" borderId="0" xfId="0" applyNumberFormat="1" applyFont="1"/>
    <xf numFmtId="9" fontId="14" fillId="0" borderId="0" xfId="0" applyNumberFormat="1" applyFont="1"/>
    <xf numFmtId="9" fontId="11" fillId="0" borderId="0" xfId="0" applyNumberFormat="1" applyFont="1"/>
    <xf numFmtId="0" fontId="15" fillId="0" borderId="0" xfId="0" applyFont="1" applyAlignment="1">
      <alignment horizontal="center"/>
    </xf>
    <xf numFmtId="9" fontId="15" fillId="0" borderId="0" xfId="0" applyNumberFormat="1" applyFont="1"/>
    <xf numFmtId="9" fontId="10" fillId="0" borderId="0" xfId="0" applyNumberFormat="1" applyFont="1"/>
    <xf numFmtId="3" fontId="16" fillId="0" borderId="0" xfId="0" applyNumberFormat="1" applyFont="1" applyAlignment="1">
      <alignment horizontal="right"/>
    </xf>
    <xf numFmtId="3" fontId="16" fillId="0" borderId="0" xfId="0" applyNumberFormat="1" applyFont="1"/>
    <xf numFmtId="0" fontId="17" fillId="0" borderId="0" xfId="0" applyFont="1"/>
    <xf numFmtId="0" fontId="17" fillId="0" borderId="0" xfId="0" applyFont="1" applyAlignment="1">
      <alignment horizontal="center"/>
    </xf>
    <xf numFmtId="0" fontId="2" fillId="0" borderId="0" xfId="0" applyFont="1" applyBorder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1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1" fontId="13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horizontal="center"/>
    </xf>
    <xf numFmtId="0" fontId="17" fillId="0" borderId="0" xfId="0" applyFont="1" applyAlignment="1">
      <alignment horizontal="left"/>
    </xf>
    <xf numFmtId="1" fontId="17" fillId="0" borderId="0" xfId="0" applyNumberFormat="1" applyFont="1" applyAlignment="1">
      <alignment horizontal="center"/>
    </xf>
    <xf numFmtId="164" fontId="17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kellogg" refreshedDate="39820.95344675926" createdVersion="3" refreshedVersion="3" minRefreshableVersion="3" recordCount="45">
  <cacheSource type="worksheet">
    <worksheetSource ref="A2:H47" sheet="Multi GDR 2008"/>
  </cacheSource>
  <cacheFields count="8">
    <cacheField name="Course" numFmtId="0">
      <sharedItems count="19">
        <s v="ANTH"/>
        <s v="ARBC"/>
        <s v="ART"/>
        <s v="CHIN"/>
        <s v="ENGL"/>
        <s v="GEOG"/>
        <s v="HIST"/>
        <s v="IA"/>
        <s v="JAPN"/>
        <s v="MUS"/>
        <s v="NRES"/>
        <s v="PHIL"/>
        <s v="PHYS"/>
        <s v="POLI"/>
        <s v="REL"/>
        <s v="RUSS"/>
        <s v="SOC"/>
        <s v="WATR"/>
        <s v="WOMN"/>
      </sharedItems>
    </cacheField>
    <cacheField name="#" numFmtId="0">
      <sharedItems containsSemiMixedTypes="0" containsString="0" containsNumber="1" containsInteger="1" minValue="100" maxValue="380"/>
    </cacheField>
    <cacheField name="Category 1" numFmtId="0">
      <sharedItems count="8">
        <s v="NW"/>
        <s v="FL"/>
        <s v="HU1"/>
        <s v="HU2"/>
        <s v="EL"/>
        <s v="HI"/>
        <s v="HU3"/>
        <s v="MNS"/>
      </sharedItems>
    </cacheField>
    <cacheField name="Category 2" numFmtId="0">
      <sharedItems count="7">
        <s v="SS1"/>
        <s v="NW"/>
        <s v="MNS"/>
        <s v="NS"/>
        <s v="HI"/>
        <s v="SS2"/>
        <s v="HU3"/>
      </sharedItems>
    </cacheField>
    <cacheField name="Category 3" numFmtId="0">
      <sharedItems containsBlank="1" count="2">
        <m/>
        <s v="NW"/>
      </sharedItems>
    </cacheField>
    <cacheField name="Sections" numFmtId="3">
      <sharedItems containsSemiMixedTypes="0" containsString="0" containsNumber="1" containsInteger="1" minValue="1" maxValue="14"/>
    </cacheField>
    <cacheField name="Seats" numFmtId="3">
      <sharedItems containsSemiMixedTypes="0" containsString="0" containsNumber="1" containsInteger="1" minValue="5" maxValue="588"/>
    </cacheField>
    <cacheField name="Seats Left" numFmtId="3">
      <sharedItems containsSemiMixedTypes="0" containsString="0" containsNumber="1" containsInteger="1" minValue="0" maxValue="45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5">
  <r>
    <x v="0"/>
    <n v="101"/>
    <x v="0"/>
    <x v="0"/>
    <x v="0"/>
    <n v="2"/>
    <n v="100"/>
    <n v="0"/>
  </r>
  <r>
    <x v="0"/>
    <n v="110"/>
    <x v="0"/>
    <x v="0"/>
    <x v="0"/>
    <n v="4"/>
    <n v="200"/>
    <n v="0"/>
  </r>
  <r>
    <x v="0"/>
    <n v="320"/>
    <x v="0"/>
    <x v="0"/>
    <x v="0"/>
    <n v="1"/>
    <n v="40"/>
    <n v="1"/>
  </r>
  <r>
    <x v="0"/>
    <n v="339"/>
    <x v="0"/>
    <x v="0"/>
    <x v="0"/>
    <n v="1"/>
    <n v="25"/>
    <n v="0"/>
  </r>
  <r>
    <x v="1"/>
    <n v="101"/>
    <x v="1"/>
    <x v="1"/>
    <x v="0"/>
    <n v="1"/>
    <n v="11"/>
    <n v="2"/>
  </r>
  <r>
    <x v="2"/>
    <n v="181"/>
    <x v="2"/>
    <x v="1"/>
    <x v="0"/>
    <n v="2"/>
    <n v="300"/>
    <n v="9"/>
  </r>
  <r>
    <x v="2"/>
    <n v="270"/>
    <x v="2"/>
    <x v="1"/>
    <x v="0"/>
    <n v="2"/>
    <n v="90"/>
    <n v="39"/>
  </r>
  <r>
    <x v="3"/>
    <n v="101"/>
    <x v="1"/>
    <x v="1"/>
    <x v="0"/>
    <n v="1"/>
    <n v="16"/>
    <n v="1"/>
  </r>
  <r>
    <x v="4"/>
    <n v="280"/>
    <x v="3"/>
    <x v="2"/>
    <x v="0"/>
    <n v="1"/>
    <n v="40"/>
    <n v="0"/>
  </r>
  <r>
    <x v="5"/>
    <n v="100"/>
    <x v="4"/>
    <x v="3"/>
    <x v="0"/>
    <n v="2"/>
    <n v="193"/>
    <n v="1"/>
  </r>
  <r>
    <x v="5"/>
    <n v="113"/>
    <x v="0"/>
    <x v="0"/>
    <x v="0"/>
    <n v="2"/>
    <n v="90"/>
    <n v="7"/>
  </r>
  <r>
    <x v="5"/>
    <n v="120"/>
    <x v="0"/>
    <x v="0"/>
    <x v="0"/>
    <n v="4"/>
    <n v="180"/>
    <n v="0"/>
  </r>
  <r>
    <x v="6"/>
    <n v="101"/>
    <x v="5"/>
    <x v="1"/>
    <x v="0"/>
    <n v="5"/>
    <n v="225"/>
    <n v="0"/>
  </r>
  <r>
    <x v="6"/>
    <n v="102"/>
    <x v="5"/>
    <x v="1"/>
    <x v="0"/>
    <n v="6"/>
    <n v="260"/>
    <n v="6"/>
  </r>
  <r>
    <x v="6"/>
    <n v="206"/>
    <x v="5"/>
    <x v="1"/>
    <x v="0"/>
    <n v="1"/>
    <n v="35"/>
    <n v="2"/>
  </r>
  <r>
    <x v="6"/>
    <n v="216"/>
    <x v="5"/>
    <x v="1"/>
    <x v="0"/>
    <n v="1"/>
    <n v="35"/>
    <n v="2"/>
  </r>
  <r>
    <x v="6"/>
    <n v="249"/>
    <x v="5"/>
    <x v="1"/>
    <x v="0"/>
    <n v="1"/>
    <n v="45"/>
    <n v="7"/>
  </r>
  <r>
    <x v="6"/>
    <n v="280"/>
    <x v="4"/>
    <x v="4"/>
    <x v="0"/>
    <n v="1"/>
    <n v="45"/>
    <n v="1"/>
  </r>
  <r>
    <x v="7"/>
    <n v="150"/>
    <x v="2"/>
    <x v="1"/>
    <x v="0"/>
    <n v="3"/>
    <n v="135"/>
    <n v="1"/>
  </r>
  <r>
    <x v="7"/>
    <n v="160"/>
    <x v="2"/>
    <x v="2"/>
    <x v="0"/>
    <n v="6"/>
    <n v="270"/>
    <n v="3"/>
  </r>
  <r>
    <x v="8"/>
    <n v="101"/>
    <x v="1"/>
    <x v="1"/>
    <x v="0"/>
    <n v="1"/>
    <n v="11"/>
    <n v="0"/>
  </r>
  <r>
    <x v="9"/>
    <n v="105"/>
    <x v="2"/>
    <x v="2"/>
    <x v="0"/>
    <n v="1"/>
    <n v="65"/>
    <n v="0"/>
  </r>
  <r>
    <x v="9"/>
    <n v="220"/>
    <x v="2"/>
    <x v="1"/>
    <x v="0"/>
    <n v="1"/>
    <n v="40"/>
    <n v="0"/>
  </r>
  <r>
    <x v="9"/>
    <n v="305"/>
    <x v="2"/>
    <x v="2"/>
    <x v="0"/>
    <n v="1"/>
    <n v="12"/>
    <n v="1"/>
  </r>
  <r>
    <x v="10"/>
    <n v="150"/>
    <x v="4"/>
    <x v="5"/>
    <x v="0"/>
    <n v="11"/>
    <n v="473"/>
    <n v="10"/>
  </r>
  <r>
    <x v="10"/>
    <n v="220"/>
    <x v="4"/>
    <x v="1"/>
    <x v="0"/>
    <n v="1"/>
    <n v="50"/>
    <n v="12"/>
  </r>
  <r>
    <x v="11"/>
    <n v="105"/>
    <x v="6"/>
    <x v="1"/>
    <x v="0"/>
    <n v="2"/>
    <n v="90"/>
    <n v="1"/>
  </r>
  <r>
    <x v="11"/>
    <n v="380"/>
    <x v="4"/>
    <x v="6"/>
    <x v="0"/>
    <n v="2"/>
    <n v="160"/>
    <n v="0"/>
  </r>
  <r>
    <x v="12"/>
    <n v="100"/>
    <x v="4"/>
    <x v="3"/>
    <x v="0"/>
    <n v="4"/>
    <n v="96"/>
    <n v="3"/>
  </r>
  <r>
    <x v="13"/>
    <n v="160"/>
    <x v="0"/>
    <x v="0"/>
    <x v="0"/>
    <n v="1"/>
    <n v="100"/>
    <n v="0"/>
  </r>
  <r>
    <x v="13"/>
    <n v="202"/>
    <x v="7"/>
    <x v="0"/>
    <x v="0"/>
    <n v="1"/>
    <n v="100"/>
    <n v="45"/>
  </r>
  <r>
    <x v="13"/>
    <n v="315"/>
    <x v="7"/>
    <x v="0"/>
    <x v="0"/>
    <n v="1"/>
    <n v="35"/>
    <n v="2"/>
  </r>
  <r>
    <x v="13"/>
    <n v="371"/>
    <x v="0"/>
    <x v="0"/>
    <x v="0"/>
    <n v="1"/>
    <n v="35"/>
    <n v="5"/>
  </r>
  <r>
    <x v="14"/>
    <n v="100"/>
    <x v="6"/>
    <x v="1"/>
    <x v="0"/>
    <n v="2"/>
    <n v="90"/>
    <n v="0"/>
  </r>
  <r>
    <x v="14"/>
    <n v="102"/>
    <x v="6"/>
    <x v="2"/>
    <x v="0"/>
    <n v="1"/>
    <n v="40"/>
    <n v="0"/>
  </r>
  <r>
    <x v="14"/>
    <n v="105"/>
    <x v="6"/>
    <x v="1"/>
    <x v="0"/>
    <n v="1"/>
    <n v="40"/>
    <n v="0"/>
  </r>
  <r>
    <x v="14"/>
    <n v="107"/>
    <x v="6"/>
    <x v="1"/>
    <x v="0"/>
    <n v="1"/>
    <n v="40"/>
    <n v="0"/>
  </r>
  <r>
    <x v="14"/>
    <n v="316"/>
    <x v="6"/>
    <x v="2"/>
    <x v="1"/>
    <n v="1"/>
    <n v="17"/>
    <n v="0"/>
  </r>
  <r>
    <x v="14"/>
    <n v="341"/>
    <x v="6"/>
    <x v="1"/>
    <x v="0"/>
    <n v="2"/>
    <n v="34"/>
    <n v="0"/>
  </r>
  <r>
    <x v="15"/>
    <n v="101"/>
    <x v="1"/>
    <x v="1"/>
    <x v="0"/>
    <n v="1"/>
    <n v="5"/>
    <n v="0"/>
  </r>
  <r>
    <x v="16"/>
    <n v="101"/>
    <x v="7"/>
    <x v="0"/>
    <x v="0"/>
    <n v="14"/>
    <n v="588"/>
    <n v="0"/>
  </r>
  <r>
    <x v="16"/>
    <n v="102"/>
    <x v="7"/>
    <x v="0"/>
    <x v="0"/>
    <n v="2"/>
    <n v="90"/>
    <n v="1"/>
  </r>
  <r>
    <x v="16"/>
    <n v="355"/>
    <x v="4"/>
    <x v="5"/>
    <x v="0"/>
    <n v="1"/>
    <n v="30"/>
    <n v="1"/>
  </r>
  <r>
    <x v="17"/>
    <n v="220"/>
    <x v="4"/>
    <x v="1"/>
    <x v="0"/>
    <n v="1"/>
    <n v="70"/>
    <n v="35"/>
  </r>
  <r>
    <x v="18"/>
    <n v="105"/>
    <x v="7"/>
    <x v="5"/>
    <x v="0"/>
    <n v="3"/>
    <n v="111"/>
    <n v="1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76:D80" firstHeaderRow="1" firstDataRow="2" firstDataCol="1"/>
  <pivotFields count="8">
    <pivotField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showAll="0"/>
    <pivotField showAll="0">
      <items count="9">
        <item x="4"/>
        <item x="1"/>
        <item x="5"/>
        <item x="2"/>
        <item x="3"/>
        <item x="6"/>
        <item x="7"/>
        <item x="0"/>
        <item t="default"/>
      </items>
    </pivotField>
    <pivotField showAll="0">
      <items count="8">
        <item x="4"/>
        <item x="6"/>
        <item x="2"/>
        <item x="3"/>
        <item x="1"/>
        <item x="0"/>
        <item x="5"/>
        <item t="default"/>
      </items>
    </pivotField>
    <pivotField axis="axisRow" showAll="0">
      <items count="3">
        <item x="1"/>
        <item x="0"/>
        <item t="default"/>
      </items>
    </pivotField>
    <pivotField dataField="1" numFmtId="3" showAll="0"/>
    <pivotField dataField="1" numFmtId="3" showAll="0"/>
    <pivotField dataField="1" numFmtId="3" showAll="0"/>
  </pivotFields>
  <rowFields count="1">
    <field x="4"/>
  </rowFields>
  <rowItems count="3">
    <i>
      <x/>
    </i>
    <i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Count of Sections" fld="5" subtotal="count" baseField="0" baseItem="0"/>
    <dataField name="Sum of Seats" fld="6" baseField="0" baseItem="0"/>
    <dataField name="Sum of Seats Left" fld="7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49:D59" firstHeaderRow="1" firstDataRow="2" firstDataCol="1"/>
  <pivotFields count="8">
    <pivotField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showAll="0"/>
    <pivotField axis="axisRow" showAll="0" sortType="descending">
      <items count="9">
        <item x="4"/>
        <item x="1"/>
        <item x="5"/>
        <item x="2"/>
        <item x="3"/>
        <item x="6"/>
        <item x="7"/>
        <item x="0"/>
        <item t="default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showAll="0">
      <items count="8">
        <item x="4"/>
        <item x="6"/>
        <item x="2"/>
        <item x="3"/>
        <item x="1"/>
        <item x="0"/>
        <item x="5"/>
        <item t="default"/>
      </items>
    </pivotField>
    <pivotField showAll="0">
      <items count="3">
        <item x="1"/>
        <item x="0"/>
        <item t="default"/>
      </items>
    </pivotField>
    <pivotField dataField="1" numFmtId="3" showAll="0"/>
    <pivotField dataField="1" numFmtId="3" showAll="0"/>
    <pivotField dataField="1" numFmtId="3" showAll="0"/>
  </pivotFields>
  <rowFields count="1">
    <field x="2"/>
  </rowFields>
  <rowItems count="9">
    <i>
      <x/>
    </i>
    <i>
      <x v="6"/>
    </i>
    <i>
      <x v="3"/>
    </i>
    <i>
      <x v="7"/>
    </i>
    <i>
      <x v="2"/>
    </i>
    <i>
      <x v="5"/>
    </i>
    <i>
      <x v="1"/>
    </i>
    <i>
      <x v="4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Count of Sections" fld="5" subtotal="count" baseField="0" baseItem="0"/>
    <dataField name="Sum of Seats" fld="6" baseField="0" baseItem="0"/>
    <dataField name="Sum of Seats Left" fld="7" baseField="0" baseItem="0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24" firstHeaderRow="1" firstDataRow="2" firstDataCol="1"/>
  <pivotFields count="8">
    <pivotField axis="axisRow" showAll="0" sortType="descending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showAll="0"/>
    <pivotField showAll="0">
      <items count="9">
        <item x="4"/>
        <item x="1"/>
        <item x="5"/>
        <item x="2"/>
        <item x="3"/>
        <item x="6"/>
        <item x="7"/>
        <item x="0"/>
        <item t="default"/>
      </items>
    </pivotField>
    <pivotField showAll="0">
      <items count="8">
        <item x="4"/>
        <item x="6"/>
        <item x="2"/>
        <item x="3"/>
        <item x="1"/>
        <item x="0"/>
        <item x="5"/>
        <item t="default"/>
      </items>
    </pivotField>
    <pivotField showAll="0">
      <items count="3">
        <item x="1"/>
        <item x="0"/>
        <item t="default"/>
      </items>
    </pivotField>
    <pivotField dataField="1" numFmtId="3" showAll="0"/>
    <pivotField dataField="1" numFmtId="3" showAll="0"/>
    <pivotField dataField="1" numFmtId="3" showAll="0"/>
  </pivotFields>
  <rowFields count="1">
    <field x="0"/>
  </rowFields>
  <rowItems count="20">
    <i>
      <x v="16"/>
    </i>
    <i>
      <x v="6"/>
    </i>
    <i>
      <x v="10"/>
    </i>
    <i>
      <x v="5"/>
    </i>
    <i>
      <x v="7"/>
    </i>
    <i>
      <x v="2"/>
    </i>
    <i>
      <x/>
    </i>
    <i>
      <x v="13"/>
    </i>
    <i>
      <x v="14"/>
    </i>
    <i>
      <x v="11"/>
    </i>
    <i>
      <x v="9"/>
    </i>
    <i>
      <x v="18"/>
    </i>
    <i>
      <x v="12"/>
    </i>
    <i>
      <x v="17"/>
    </i>
    <i>
      <x v="4"/>
    </i>
    <i>
      <x v="3"/>
    </i>
    <i>
      <x v="8"/>
    </i>
    <i>
      <x v="1"/>
    </i>
    <i>
      <x v="15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Count of Sections" fld="5" subtotal="count" baseField="0" baseItem="0"/>
    <dataField name="Sum of Seats" fld="6" baseField="0" baseItem="0"/>
    <dataField name="Sum of Seats Left" fld="7" baseField="0" baseItem="0"/>
  </dataField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6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63:D72" firstHeaderRow="1" firstDataRow="2" firstDataCol="1"/>
  <pivotFields count="8">
    <pivotField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showAll="0"/>
    <pivotField showAll="0">
      <items count="9">
        <item x="4"/>
        <item x="1"/>
        <item x="5"/>
        <item x="2"/>
        <item x="3"/>
        <item x="6"/>
        <item x="7"/>
        <item x="0"/>
        <item t="default"/>
      </items>
    </pivotField>
    <pivotField axis="axisRow" showAll="0" sortType="descending">
      <items count="8">
        <item x="5"/>
        <item x="0"/>
        <item x="1"/>
        <item x="3"/>
        <item x="2"/>
        <item x="6"/>
        <item x="4"/>
        <item t="default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showAll="0">
      <items count="3">
        <item x="1"/>
        <item x="0"/>
        <item t="default"/>
      </items>
    </pivotField>
    <pivotField dataField="1" numFmtId="3" showAll="0"/>
    <pivotField dataField="1" numFmtId="3" showAll="0"/>
    <pivotField dataField="1" numFmtId="3" showAll="0"/>
  </pivotFields>
  <rowFields count="1">
    <field x="3"/>
  </rowFields>
  <rowItems count="8">
    <i>
      <x v="2"/>
    </i>
    <i>
      <x v="1"/>
    </i>
    <i>
      <x/>
    </i>
    <i>
      <x v="4"/>
    </i>
    <i>
      <x v="3"/>
    </i>
    <i>
      <x v="5"/>
    </i>
    <i>
      <x v="6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Count of Sections" fld="5" subtotal="count" baseField="0" baseItem="0"/>
    <dataField name="Sum of Seats" fld="6" baseField="0" baseItem="0"/>
    <dataField name="Sum of Seats Left" fld="7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>
      <selection activeCell="B29" sqref="B29"/>
    </sheetView>
  </sheetViews>
  <sheetFormatPr defaultColWidth="15.7109375" defaultRowHeight="15.75"/>
  <cols>
    <col min="1" max="1" width="11.42578125" style="17" bestFit="1" customWidth="1"/>
    <col min="2" max="2" width="17.140625" style="5" bestFit="1" customWidth="1"/>
    <col min="3" max="3" width="11.28515625" style="6" bestFit="1" customWidth="1"/>
    <col min="4" max="4" width="13.85546875" style="6" bestFit="1" customWidth="1"/>
    <col min="5" max="5" width="13.85546875" style="13" bestFit="1" customWidth="1"/>
    <col min="6" max="6" width="7.28515625" style="7" customWidth="1"/>
    <col min="7" max="7" width="13.85546875" style="6" bestFit="1" customWidth="1"/>
    <col min="8" max="9" width="13.85546875" style="13" bestFit="1" customWidth="1"/>
    <col min="10" max="16384" width="15.7109375" style="12"/>
  </cols>
  <sheetData>
    <row r="1" spans="1:11" s="56" customFormat="1">
      <c r="A1" s="56" t="s">
        <v>97</v>
      </c>
      <c r="B1" s="73" t="s">
        <v>113</v>
      </c>
      <c r="D1" s="74"/>
      <c r="E1" s="75"/>
      <c r="F1" s="57"/>
      <c r="G1" s="74"/>
      <c r="H1" s="75"/>
      <c r="I1" s="75"/>
    </row>
    <row r="2" spans="1:11" s="11" customFormat="1">
      <c r="A2" s="17"/>
      <c r="B2" s="2"/>
      <c r="C2" s="3"/>
      <c r="D2" s="3"/>
      <c r="E2" s="4"/>
      <c r="F2" s="10"/>
      <c r="G2" s="3"/>
      <c r="H2" s="4"/>
      <c r="I2" s="4"/>
    </row>
    <row r="3" spans="1:11" s="11" customFormat="1">
      <c r="A3" s="17"/>
      <c r="B3" s="2" t="s">
        <v>0</v>
      </c>
      <c r="C3" s="3" t="s">
        <v>75</v>
      </c>
      <c r="D3" s="3" t="s">
        <v>88</v>
      </c>
      <c r="E3" s="4" t="s">
        <v>89</v>
      </c>
      <c r="F3" s="10"/>
      <c r="G3" s="3" t="s">
        <v>90</v>
      </c>
      <c r="H3" s="4" t="s">
        <v>100</v>
      </c>
      <c r="I3" s="4" t="s">
        <v>91</v>
      </c>
    </row>
    <row r="4" spans="1:11" s="11" customFormat="1">
      <c r="A4" s="17"/>
      <c r="B4" s="2"/>
      <c r="C4" s="3"/>
      <c r="D4" s="3"/>
      <c r="E4" s="4"/>
      <c r="F4" s="10"/>
      <c r="G4" s="3"/>
      <c r="H4" s="4"/>
      <c r="I4" s="4"/>
    </row>
    <row r="5" spans="1:11">
      <c r="A5" s="17" t="s">
        <v>92</v>
      </c>
      <c r="B5" s="14">
        <v>200610</v>
      </c>
      <c r="C5" s="6">
        <v>3083</v>
      </c>
      <c r="D5" s="6">
        <v>762</v>
      </c>
      <c r="E5" s="13">
        <f>SUM(D5)/C5</f>
        <v>0.24716185533571197</v>
      </c>
      <c r="G5" s="6">
        <v>114</v>
      </c>
      <c r="H5" s="13">
        <f>SUM(G5)/C5</f>
        <v>3.6976970483295492E-2</v>
      </c>
      <c r="I5" s="13">
        <f>SUM(G5)/D5</f>
        <v>0.14960629921259844</v>
      </c>
    </row>
    <row r="6" spans="1:11">
      <c r="B6" s="14">
        <v>200710</v>
      </c>
      <c r="C6" s="6">
        <v>3102</v>
      </c>
      <c r="D6" s="6">
        <v>776</v>
      </c>
      <c r="E6" s="13">
        <f>SUM(D6)/C6</f>
        <v>0.25016118633139911</v>
      </c>
      <c r="G6" s="6">
        <v>113</v>
      </c>
      <c r="H6" s="13">
        <f>SUM(G6)/C6</f>
        <v>3.6428110896196006E-2</v>
      </c>
      <c r="I6" s="13">
        <f>SUM(G6)/D6</f>
        <v>0.14561855670103094</v>
      </c>
    </row>
    <row r="7" spans="1:11">
      <c r="B7" s="14">
        <v>200810</v>
      </c>
      <c r="C7" s="6">
        <v>3068</v>
      </c>
      <c r="D7" s="6">
        <v>753</v>
      </c>
      <c r="E7" s="13">
        <f>SUM(D7)/C7</f>
        <v>0.24543676662320729</v>
      </c>
      <c r="G7" s="6">
        <v>108</v>
      </c>
      <c r="H7" s="13">
        <f>SUM(G7)/C7</f>
        <v>3.5202086049543675E-2</v>
      </c>
      <c r="I7" s="13">
        <f>SUM(G7)/D7</f>
        <v>0.14342629482071714</v>
      </c>
    </row>
    <row r="8" spans="1:11" s="22" customFormat="1" ht="18.75">
      <c r="B8" s="65" t="s">
        <v>1</v>
      </c>
      <c r="C8" s="66">
        <f>SUM(C5:C7)/3</f>
        <v>3084.3333333333335</v>
      </c>
      <c r="D8" s="66">
        <f t="shared" ref="D8:G8" si="0">SUM(D5:D7)/3</f>
        <v>763.66666666666663</v>
      </c>
      <c r="E8" s="67">
        <f>SUM(D8)/C8</f>
        <v>0.24759537447314381</v>
      </c>
      <c r="F8" s="68"/>
      <c r="G8" s="66">
        <f t="shared" si="0"/>
        <v>111.66666666666667</v>
      </c>
      <c r="H8" s="67">
        <f>SUM(G8)/C8</f>
        <v>3.620447422457581E-2</v>
      </c>
      <c r="I8" s="67">
        <f>SUM(G8)/D8</f>
        <v>0.14622435617634222</v>
      </c>
      <c r="J8" s="21"/>
      <c r="K8" s="21"/>
    </row>
    <row r="10" spans="1:11">
      <c r="A10" s="17" t="s">
        <v>93</v>
      </c>
      <c r="B10" s="14">
        <v>200620</v>
      </c>
      <c r="C10" s="6">
        <v>3085</v>
      </c>
      <c r="D10" s="6">
        <v>736</v>
      </c>
      <c r="E10" s="13">
        <f>SUM(D10)/C10</f>
        <v>0.23857374392220421</v>
      </c>
      <c r="G10" s="6">
        <v>100</v>
      </c>
      <c r="H10" s="13">
        <f>SUM(G10)/C10</f>
        <v>3.2414910858995137E-2</v>
      </c>
      <c r="I10" s="13">
        <f>SUM(G10)/D10</f>
        <v>0.1358695652173913</v>
      </c>
    </row>
    <row r="11" spans="1:11">
      <c r="B11" s="14">
        <v>200720</v>
      </c>
      <c r="C11" s="6">
        <v>3081</v>
      </c>
      <c r="D11" s="6">
        <v>711</v>
      </c>
      <c r="E11" s="13">
        <f>SUM(D11)/C11</f>
        <v>0.23076923076923078</v>
      </c>
      <c r="G11" s="6">
        <v>93</v>
      </c>
      <c r="H11" s="13">
        <f>SUM(G11)/C11</f>
        <v>3.0185004868549171E-2</v>
      </c>
      <c r="I11" s="13">
        <f t="shared" ref="I11:I12" si="1">SUM(G11)/D11</f>
        <v>0.13080168776371309</v>
      </c>
    </row>
    <row r="12" spans="1:11" s="22" customFormat="1" ht="18.75">
      <c r="B12" s="65" t="s">
        <v>2</v>
      </c>
      <c r="C12" s="66">
        <f>SUM(C10:C11)/2</f>
        <v>3083</v>
      </c>
      <c r="D12" s="66">
        <f t="shared" ref="D12:G12" si="2">SUM(D10:D11)/2</f>
        <v>723.5</v>
      </c>
      <c r="E12" s="67">
        <f>SUM(D12)/C12</f>
        <v>0.23467401881284464</v>
      </c>
      <c r="F12" s="69"/>
      <c r="G12" s="66">
        <f t="shared" si="2"/>
        <v>96.5</v>
      </c>
      <c r="H12" s="67">
        <f>SUM(G12)/C12</f>
        <v>3.1300681154719429E-2</v>
      </c>
      <c r="I12" s="67">
        <f t="shared" si="1"/>
        <v>0.13337940566689702</v>
      </c>
    </row>
    <row r="14" spans="1:11">
      <c r="A14" s="17" t="s">
        <v>94</v>
      </c>
      <c r="B14" s="14">
        <v>200611</v>
      </c>
      <c r="C14" s="6">
        <v>82</v>
      </c>
      <c r="D14" s="6">
        <v>19</v>
      </c>
      <c r="E14" s="13">
        <f>SUM(D14)/C14</f>
        <v>0.23170731707317074</v>
      </c>
      <c r="G14" s="6">
        <v>5</v>
      </c>
      <c r="H14" s="13">
        <f>SUM(G14)/C14</f>
        <v>6.097560975609756E-2</v>
      </c>
      <c r="I14" s="13">
        <f>SUM(G14)/D14</f>
        <v>0.26315789473684209</v>
      </c>
    </row>
    <row r="15" spans="1:11">
      <c r="B15" s="14">
        <v>200711</v>
      </c>
      <c r="C15" s="6">
        <v>88</v>
      </c>
      <c r="D15" s="6">
        <v>20</v>
      </c>
      <c r="E15" s="13">
        <f>SUM(D15)/C15</f>
        <v>0.22727272727272727</v>
      </c>
      <c r="G15" s="6">
        <v>6</v>
      </c>
      <c r="H15" s="13">
        <f>SUM(G15)/C15</f>
        <v>6.8181818181818177E-2</v>
      </c>
      <c r="I15" s="13">
        <f>SUM(G15)/D15</f>
        <v>0.3</v>
      </c>
    </row>
    <row r="16" spans="1:11" s="23" customFormat="1" ht="18.75">
      <c r="A16" s="22"/>
      <c r="B16" s="65" t="s">
        <v>3</v>
      </c>
      <c r="C16" s="66">
        <f>SUM(C14:C15)/2</f>
        <v>85</v>
      </c>
      <c r="D16" s="66">
        <f t="shared" ref="D16" si="3">SUM(D14:D15)/2</f>
        <v>19.5</v>
      </c>
      <c r="E16" s="67">
        <f>SUM(D16)/C16</f>
        <v>0.22941176470588234</v>
      </c>
      <c r="F16" s="69"/>
      <c r="G16" s="66">
        <f t="shared" ref="G16" si="4">SUM(G14:G15)/2</f>
        <v>5.5</v>
      </c>
      <c r="H16" s="67">
        <f>SUM(G16)/C16</f>
        <v>6.4705882352941183E-2</v>
      </c>
      <c r="I16" s="67">
        <f t="shared" ref="I16" si="5">SUM(G16)/D16</f>
        <v>0.28205128205128205</v>
      </c>
    </row>
    <row r="18" spans="1:9">
      <c r="A18" s="17" t="s">
        <v>95</v>
      </c>
      <c r="B18" s="14">
        <v>200630</v>
      </c>
      <c r="C18" s="6">
        <v>681</v>
      </c>
      <c r="D18" s="6">
        <v>82</v>
      </c>
      <c r="E18" s="13">
        <f>SUM(D18)/C18</f>
        <v>0.12041116005873716</v>
      </c>
      <c r="G18" s="6">
        <v>16</v>
      </c>
      <c r="H18" s="13">
        <f>SUM(G18)/C18</f>
        <v>2.3494860499265784E-2</v>
      </c>
      <c r="I18" s="13">
        <f>SUM(G18)/D18</f>
        <v>0.1951219512195122</v>
      </c>
    </row>
    <row r="19" spans="1:9">
      <c r="B19" s="14">
        <v>200730</v>
      </c>
      <c r="C19" s="6">
        <v>639</v>
      </c>
      <c r="D19" s="6">
        <v>78</v>
      </c>
      <c r="E19" s="13">
        <f>SUM(D19)/C19</f>
        <v>0.12206572769953052</v>
      </c>
      <c r="G19" s="6">
        <v>15</v>
      </c>
      <c r="H19" s="13">
        <f>SUM(G19)/C19</f>
        <v>2.3474178403755867E-2</v>
      </c>
      <c r="I19" s="13">
        <f>SUM(G19)/D19</f>
        <v>0.19230769230769232</v>
      </c>
    </row>
    <row r="20" spans="1:9" s="23" customFormat="1" ht="18.75">
      <c r="A20" s="22"/>
      <c r="B20" s="65" t="s">
        <v>4</v>
      </c>
      <c r="C20" s="66">
        <f>SUM(C18:C19)/2</f>
        <v>660</v>
      </c>
      <c r="D20" s="66">
        <f t="shared" ref="D20" si="6">SUM(D18:D19)/2</f>
        <v>80</v>
      </c>
      <c r="E20" s="67">
        <f>SUM(D20)/C20</f>
        <v>0.12121212121212122</v>
      </c>
      <c r="F20" s="69"/>
      <c r="G20" s="66">
        <f t="shared" ref="G20" si="7">SUM(G18:G19)/2</f>
        <v>15.5</v>
      </c>
      <c r="H20" s="67">
        <f>SUM(G20)/C20</f>
        <v>2.3484848484848483E-2</v>
      </c>
      <c r="I20" s="67">
        <f t="shared" ref="I20" si="8">SUM(G20)/D20</f>
        <v>0.19375000000000001</v>
      </c>
    </row>
    <row r="21" spans="1:9">
      <c r="B21" s="2"/>
      <c r="C21" s="3"/>
      <c r="D21" s="3"/>
      <c r="E21" s="4"/>
      <c r="F21" s="10"/>
      <c r="G21" s="3"/>
      <c r="H21" s="4"/>
      <c r="I21" s="4"/>
    </row>
    <row r="22" spans="1:9">
      <c r="B22" s="2"/>
      <c r="C22" s="3"/>
      <c r="D22" s="3"/>
      <c r="E22" s="4"/>
      <c r="F22" s="10"/>
      <c r="G22" s="3"/>
      <c r="H22" s="4"/>
      <c r="I22" s="4"/>
    </row>
    <row r="23" spans="1:9">
      <c r="B23" s="2"/>
      <c r="C23" s="3"/>
      <c r="D23" s="3"/>
      <c r="E23" s="4"/>
      <c r="F23" s="10"/>
      <c r="G23" s="3"/>
      <c r="H23" s="4"/>
      <c r="I23" s="4"/>
    </row>
    <row r="24" spans="1:9">
      <c r="B24" s="2"/>
      <c r="C24" s="3"/>
      <c r="D24" s="3"/>
      <c r="E24" s="4"/>
      <c r="F24" s="10"/>
      <c r="G24" s="3"/>
      <c r="H24" s="4"/>
      <c r="I24" s="4"/>
    </row>
    <row r="25" spans="1:9">
      <c r="B25" s="2"/>
      <c r="C25" s="3"/>
      <c r="D25" s="3"/>
      <c r="E25" s="4"/>
      <c r="F25" s="10"/>
      <c r="G25" s="3"/>
      <c r="H25" s="4"/>
      <c r="I25" s="4"/>
    </row>
    <row r="26" spans="1:9">
      <c r="B26" s="2"/>
      <c r="C26" s="3"/>
      <c r="D26" s="3"/>
      <c r="E26" s="4"/>
      <c r="F26" s="10"/>
      <c r="G26" s="3"/>
      <c r="H26" s="4"/>
      <c r="I26" s="4"/>
    </row>
    <row r="27" spans="1:9">
      <c r="B27" s="2"/>
      <c r="C27" s="3"/>
      <c r="D27" s="3"/>
      <c r="E27" s="4"/>
      <c r="F27" s="10"/>
      <c r="G27" s="3"/>
      <c r="H27" s="4"/>
      <c r="I27" s="4"/>
    </row>
    <row r="28" spans="1:9">
      <c r="B28" s="2"/>
      <c r="C28" s="3"/>
      <c r="D28" s="3"/>
      <c r="E28" s="4"/>
      <c r="F28" s="10"/>
      <c r="G28" s="3"/>
      <c r="H28" s="4"/>
      <c r="I28" s="4"/>
    </row>
    <row r="29" spans="1:9">
      <c r="B29" s="2"/>
      <c r="C29" s="3"/>
      <c r="D29" s="3"/>
      <c r="E29" s="4"/>
      <c r="F29" s="10"/>
      <c r="G29" s="3"/>
      <c r="H29" s="4"/>
      <c r="I29" s="4"/>
    </row>
    <row r="30" spans="1:9">
      <c r="B30" s="2"/>
      <c r="C30" s="3"/>
      <c r="D30" s="3"/>
      <c r="E30" s="4"/>
      <c r="F30" s="10"/>
      <c r="G30" s="3"/>
      <c r="H30" s="4"/>
      <c r="I30" s="4"/>
    </row>
    <row r="31" spans="1:9">
      <c r="B31" s="2"/>
      <c r="C31" s="3"/>
      <c r="D31" s="3"/>
      <c r="E31" s="4"/>
      <c r="F31" s="10"/>
      <c r="G31" s="3"/>
      <c r="H31" s="4"/>
      <c r="I31" s="4"/>
    </row>
    <row r="32" spans="1:9">
      <c r="B32" s="2"/>
      <c r="C32" s="3"/>
      <c r="D32" s="3"/>
      <c r="E32" s="4"/>
      <c r="F32" s="10"/>
      <c r="G32" s="3"/>
      <c r="H32" s="4"/>
      <c r="I32" s="4"/>
    </row>
    <row r="33" spans="1:9" s="56" customFormat="1">
      <c r="A33" s="56" t="s">
        <v>98</v>
      </c>
      <c r="B33" s="73" t="s">
        <v>113</v>
      </c>
      <c r="C33" s="74"/>
      <c r="D33" s="74"/>
      <c r="E33" s="75"/>
      <c r="F33" s="57"/>
      <c r="G33" s="74"/>
      <c r="H33" s="75"/>
      <c r="I33" s="75"/>
    </row>
    <row r="34" spans="1:9" s="11" customFormat="1">
      <c r="A34" s="17"/>
      <c r="B34" s="2"/>
      <c r="C34" s="3"/>
      <c r="D34" s="3"/>
      <c r="E34" s="4"/>
      <c r="F34" s="10"/>
      <c r="G34" s="3"/>
      <c r="H34" s="4"/>
      <c r="I34" s="4"/>
    </row>
    <row r="35" spans="1:9" s="11" customFormat="1">
      <c r="A35" s="17"/>
      <c r="B35" s="2" t="s">
        <v>0</v>
      </c>
      <c r="C35" s="3" t="s">
        <v>75</v>
      </c>
      <c r="D35" s="3" t="s">
        <v>88</v>
      </c>
      <c r="E35" s="4" t="s">
        <v>96</v>
      </c>
      <c r="F35" s="10"/>
      <c r="G35" s="3" t="s">
        <v>90</v>
      </c>
      <c r="H35" s="4" t="s">
        <v>99</v>
      </c>
      <c r="I35" s="4" t="s">
        <v>91</v>
      </c>
    </row>
    <row r="37" spans="1:9">
      <c r="A37" s="17" t="s">
        <v>92</v>
      </c>
      <c r="B37" s="14">
        <v>200610</v>
      </c>
      <c r="C37" s="7">
        <v>1397</v>
      </c>
      <c r="D37" s="7">
        <v>238</v>
      </c>
      <c r="E37" s="13">
        <f>SUM(D37)/C37</f>
        <v>0.17036506800286327</v>
      </c>
      <c r="G37" s="7">
        <v>44</v>
      </c>
      <c r="H37" s="13">
        <f>SUM(G37)/C37</f>
        <v>3.1496062992125984E-2</v>
      </c>
      <c r="I37" s="13">
        <f>SUM(G37)/D37</f>
        <v>0.18487394957983194</v>
      </c>
    </row>
    <row r="38" spans="1:9">
      <c r="B38" s="14">
        <v>200710</v>
      </c>
      <c r="C38" s="7">
        <v>1429</v>
      </c>
      <c r="D38" s="7">
        <v>243</v>
      </c>
      <c r="E38" s="13">
        <f>SUM(D38)/C38</f>
        <v>0.17004898530440868</v>
      </c>
      <c r="G38" s="7">
        <v>43</v>
      </c>
      <c r="H38" s="13">
        <f>SUM(G38)/C38</f>
        <v>3.0090972708187544E-2</v>
      </c>
      <c r="I38" s="13">
        <f>SUM(G38)/D38</f>
        <v>0.17695473251028807</v>
      </c>
    </row>
    <row r="39" spans="1:9">
      <c r="B39" s="14">
        <v>200810</v>
      </c>
      <c r="C39" s="7">
        <v>1448</v>
      </c>
      <c r="D39" s="7">
        <v>248</v>
      </c>
      <c r="E39" s="13">
        <f>SUM(D39)/C39</f>
        <v>0.17127071823204421</v>
      </c>
      <c r="G39" s="7">
        <v>48</v>
      </c>
      <c r="H39" s="13">
        <f>SUM(G39)/C39</f>
        <v>3.3149171270718231E-2</v>
      </c>
      <c r="I39" s="13">
        <f>SUM(G39)/D39</f>
        <v>0.19354838709677419</v>
      </c>
    </row>
    <row r="40" spans="1:9" s="29" customFormat="1" ht="18.75">
      <c r="B40" s="70" t="s">
        <v>1</v>
      </c>
      <c r="C40" s="71">
        <f>SUM(C37:C39)/3</f>
        <v>1424.6666666666667</v>
      </c>
      <c r="D40" s="71">
        <f t="shared" ref="D40:G40" si="9">SUM(D37:D39)/3</f>
        <v>243</v>
      </c>
      <c r="E40" s="72">
        <f>SUM(D40)/C40</f>
        <v>0.17056621431913896</v>
      </c>
      <c r="F40" s="71"/>
      <c r="G40" s="71">
        <f t="shared" si="9"/>
        <v>45</v>
      </c>
      <c r="H40" s="72">
        <f>SUM(G40)/C40</f>
        <v>3.1586335985025735E-2</v>
      </c>
      <c r="I40" s="72">
        <f>SUM(G40)/D40</f>
        <v>0.18518518518518517</v>
      </c>
    </row>
    <row r="42" spans="1:9">
      <c r="A42" s="17" t="s">
        <v>93</v>
      </c>
      <c r="B42" s="14">
        <v>200620</v>
      </c>
      <c r="C42" s="7">
        <v>1431</v>
      </c>
      <c r="D42" s="7">
        <v>267</v>
      </c>
      <c r="E42" s="13">
        <f>SUM(D42)/C42</f>
        <v>0.18658280922431866</v>
      </c>
      <c r="G42" s="7">
        <v>46</v>
      </c>
      <c r="H42" s="13">
        <f>SUM(G42)/C42</f>
        <v>3.2145352900069882E-2</v>
      </c>
      <c r="I42" s="13">
        <f t="shared" ref="I42:I48" si="10">SUM(G42)/D42</f>
        <v>0.17228464419475656</v>
      </c>
    </row>
    <row r="43" spans="1:9">
      <c r="B43" s="14">
        <v>200720</v>
      </c>
      <c r="C43" s="7">
        <v>1466</v>
      </c>
      <c r="D43" s="7">
        <v>255</v>
      </c>
      <c r="E43" s="13">
        <f>SUM(D43)/C43</f>
        <v>0.17394270122783084</v>
      </c>
      <c r="G43" s="7">
        <v>43</v>
      </c>
      <c r="H43" s="13">
        <f>SUM(G43)/C43</f>
        <v>2.9331514324693043E-2</v>
      </c>
      <c r="I43" s="13">
        <f>SUM(G43)/D43</f>
        <v>0.16862745098039217</v>
      </c>
    </row>
    <row r="44" spans="1:9" s="29" customFormat="1" ht="18.75">
      <c r="B44" s="70" t="s">
        <v>2</v>
      </c>
      <c r="C44" s="71">
        <f>SUM(C42:C43)/2</f>
        <v>1448.5</v>
      </c>
      <c r="D44" s="71">
        <f t="shared" ref="D44" si="11">SUM(D42:D43)/2</f>
        <v>261</v>
      </c>
      <c r="E44" s="72">
        <f>SUM(D44)/C44</f>
        <v>0.18018639972385225</v>
      </c>
      <c r="F44" s="71"/>
      <c r="G44" s="71">
        <f>SUM(G42:G43)/2</f>
        <v>44.5</v>
      </c>
      <c r="H44" s="72">
        <f>SUM(G44)/C44</f>
        <v>3.0721435968243008E-2</v>
      </c>
      <c r="I44" s="72">
        <f>SUM(G44)/D44</f>
        <v>0.17049808429118773</v>
      </c>
    </row>
    <row r="46" spans="1:9">
      <c r="A46" s="17" t="s">
        <v>94</v>
      </c>
      <c r="B46" s="14">
        <v>200611</v>
      </c>
      <c r="C46" s="7">
        <v>64</v>
      </c>
      <c r="D46" s="7">
        <v>16</v>
      </c>
      <c r="E46" s="13">
        <f>SUM(D46)/C46</f>
        <v>0.25</v>
      </c>
      <c r="G46" s="7">
        <v>5</v>
      </c>
      <c r="H46" s="13">
        <f>SUM(G46)/C46</f>
        <v>7.8125E-2</v>
      </c>
      <c r="I46" s="13">
        <f>SUM(G46)/D46</f>
        <v>0.3125</v>
      </c>
    </row>
    <row r="47" spans="1:9">
      <c r="B47" s="14">
        <v>200711</v>
      </c>
      <c r="C47" s="7">
        <v>64</v>
      </c>
      <c r="D47" s="7">
        <v>17</v>
      </c>
      <c r="E47" s="13">
        <f>SUM(D47)/C47</f>
        <v>0.265625</v>
      </c>
      <c r="G47" s="7">
        <v>6</v>
      </c>
      <c r="H47" s="13">
        <f>SUM(G47)/C47</f>
        <v>9.375E-2</v>
      </c>
      <c r="I47" s="13">
        <f t="shared" si="10"/>
        <v>0.35294117647058826</v>
      </c>
    </row>
    <row r="48" spans="1:9" s="29" customFormat="1" ht="18.75">
      <c r="B48" s="70" t="s">
        <v>3</v>
      </c>
      <c r="C48" s="71">
        <f>SUM(C46:C47)/2</f>
        <v>64</v>
      </c>
      <c r="D48" s="71">
        <f t="shared" ref="D48:G48" si="12">SUM(D46:D47)/2</f>
        <v>16.5</v>
      </c>
      <c r="E48" s="72">
        <f>SUM(D48)/C48</f>
        <v>0.2578125</v>
      </c>
      <c r="F48" s="71"/>
      <c r="G48" s="71">
        <f t="shared" si="12"/>
        <v>5.5</v>
      </c>
      <c r="H48" s="72">
        <f>SUM(G48)/C48</f>
        <v>8.59375E-2</v>
      </c>
      <c r="I48" s="72">
        <f t="shared" si="10"/>
        <v>0.33333333333333331</v>
      </c>
    </row>
    <row r="50" spans="1:9">
      <c r="A50" s="17" t="s">
        <v>95</v>
      </c>
      <c r="B50" s="14">
        <v>200630</v>
      </c>
      <c r="C50" s="7">
        <v>384</v>
      </c>
      <c r="D50" s="7">
        <v>66</v>
      </c>
      <c r="E50" s="13">
        <f>SUM(D50)/C50</f>
        <v>0.171875</v>
      </c>
      <c r="G50" s="7">
        <v>14</v>
      </c>
      <c r="H50" s="13">
        <f>SUM(G50)/C50</f>
        <v>3.6458333333333336E-2</v>
      </c>
      <c r="I50" s="13">
        <f>SUM(G50)/D50</f>
        <v>0.21212121212121213</v>
      </c>
    </row>
    <row r="51" spans="1:9">
      <c r="B51" s="14">
        <v>200730</v>
      </c>
      <c r="C51" s="7">
        <v>387</v>
      </c>
      <c r="D51" s="7">
        <v>67</v>
      </c>
      <c r="E51" s="13">
        <f>SUM(D51)/C51</f>
        <v>0.1731266149870801</v>
      </c>
      <c r="G51" s="7">
        <v>14</v>
      </c>
      <c r="H51" s="13">
        <f>SUM(G51)/C51</f>
        <v>3.6175710594315243E-2</v>
      </c>
      <c r="I51" s="13">
        <f>SUM(G51)/D51</f>
        <v>0.20895522388059701</v>
      </c>
    </row>
    <row r="52" spans="1:9" s="29" customFormat="1" ht="18.75">
      <c r="B52" s="70" t="s">
        <v>4</v>
      </c>
      <c r="C52" s="71">
        <f>SUM(C50:C51)/2</f>
        <v>385.5</v>
      </c>
      <c r="D52" s="71">
        <f t="shared" ref="D52:G52" si="13">SUM(D50:D51)/2</f>
        <v>66.5</v>
      </c>
      <c r="E52" s="72">
        <f>SUM(D52)/C52</f>
        <v>0.17250324254215305</v>
      </c>
      <c r="F52" s="71"/>
      <c r="G52" s="71">
        <f t="shared" si="13"/>
        <v>14</v>
      </c>
      <c r="H52" s="72">
        <f>SUM(G52)/C52</f>
        <v>3.6316472114137487E-2</v>
      </c>
      <c r="I52" s="72">
        <f>SUM(G52)/D52</f>
        <v>0.21052631578947367</v>
      </c>
    </row>
  </sheetData>
  <pageMargins left="0.7" right="0.7" top="0.75" bottom="0.75" header="0.3" footer="0.3"/>
  <pageSetup orientation="landscape" r:id="rId1"/>
  <headerFooter>
    <oddHeader>&amp;CTotal Sections Offered by Term</oddHeader>
  </headerFooter>
  <ignoredErrors>
    <ignoredError sqref="H4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429"/>
  <sheetViews>
    <sheetView topLeftCell="A31" workbookViewId="0">
      <selection activeCell="F18" sqref="F18"/>
    </sheetView>
  </sheetViews>
  <sheetFormatPr defaultRowHeight="12.75"/>
  <cols>
    <col min="1" max="1" width="10.85546875" style="31" customWidth="1"/>
    <col min="2" max="2" width="7.5703125" style="31" bestFit="1" customWidth="1"/>
    <col min="3" max="3" width="4" style="31" bestFit="1" customWidth="1"/>
    <col min="4" max="4" width="10.140625" style="27" bestFit="1" customWidth="1"/>
    <col min="5" max="5" width="4" style="44" bestFit="1" customWidth="1"/>
    <col min="6" max="7" width="6.5703125" style="44" bestFit="1" customWidth="1"/>
    <col min="8" max="8" width="5.85546875" style="45" bestFit="1" customWidth="1"/>
    <col min="9" max="9" width="9.140625" style="31"/>
    <col min="10" max="10" width="10.140625" style="30" bestFit="1" customWidth="1"/>
    <col min="11" max="11" width="5.5703125" style="30" bestFit="1" customWidth="1"/>
    <col min="12" max="12" width="4.5703125" style="31" bestFit="1" customWidth="1"/>
    <col min="13" max="16384" width="9.140625" style="31"/>
  </cols>
  <sheetData>
    <row r="1" spans="1:12" s="30" customFormat="1">
      <c r="A1" s="30" t="s">
        <v>77</v>
      </c>
      <c r="D1" s="26" t="s">
        <v>74</v>
      </c>
      <c r="E1" s="40" t="s">
        <v>6</v>
      </c>
      <c r="F1" s="40" t="s">
        <v>7</v>
      </c>
      <c r="G1" s="40" t="s">
        <v>8</v>
      </c>
      <c r="H1" s="41" t="s">
        <v>9</v>
      </c>
      <c r="J1" s="42" t="s">
        <v>81</v>
      </c>
      <c r="K1" s="43">
        <v>2008</v>
      </c>
    </row>
    <row r="2" spans="1:12" s="30" customFormat="1">
      <c r="A2" s="30" t="s">
        <v>5</v>
      </c>
      <c r="B2" s="30" t="s">
        <v>76</v>
      </c>
      <c r="C2" s="30" t="s">
        <v>6</v>
      </c>
      <c r="D2" s="26" t="s">
        <v>5</v>
      </c>
      <c r="E2" s="40" t="s">
        <v>10</v>
      </c>
      <c r="F2" s="40" t="s">
        <v>11</v>
      </c>
      <c r="G2" s="40" t="s">
        <v>7</v>
      </c>
      <c r="H2" s="41" t="s">
        <v>12</v>
      </c>
    </row>
    <row r="3" spans="1:12">
      <c r="A3" s="37" t="s">
        <v>13</v>
      </c>
    </row>
    <row r="4" spans="1:12">
      <c r="B4" s="31" t="s">
        <v>13</v>
      </c>
      <c r="C4" s="31">
        <v>101</v>
      </c>
      <c r="E4" s="46">
        <v>37</v>
      </c>
      <c r="F4" s="46">
        <v>888</v>
      </c>
      <c r="G4" s="46">
        <v>813</v>
      </c>
      <c r="H4" s="47">
        <v>75</v>
      </c>
    </row>
    <row r="5" spans="1:12">
      <c r="E5" s="46"/>
      <c r="F5" s="46"/>
      <c r="G5" s="46"/>
      <c r="H5" s="47"/>
    </row>
    <row r="8" spans="1:12" s="30" customFormat="1">
      <c r="A8" s="30" t="s">
        <v>77</v>
      </c>
      <c r="D8" s="26" t="s">
        <v>74</v>
      </c>
      <c r="E8" s="40" t="s">
        <v>6</v>
      </c>
      <c r="F8" s="40" t="s">
        <v>7</v>
      </c>
      <c r="G8" s="40" t="s">
        <v>8</v>
      </c>
      <c r="H8" s="41" t="s">
        <v>9</v>
      </c>
      <c r="J8" s="42" t="s">
        <v>81</v>
      </c>
      <c r="K8" s="43">
        <v>2008</v>
      </c>
    </row>
    <row r="9" spans="1:12" s="30" customFormat="1">
      <c r="A9" s="30" t="s">
        <v>5</v>
      </c>
      <c r="B9" s="30" t="s">
        <v>76</v>
      </c>
      <c r="C9" s="30" t="s">
        <v>6</v>
      </c>
      <c r="D9" s="26" t="s">
        <v>5</v>
      </c>
      <c r="E9" s="40" t="s">
        <v>10</v>
      </c>
      <c r="F9" s="40" t="s">
        <v>11</v>
      </c>
      <c r="G9" s="40" t="s">
        <v>7</v>
      </c>
      <c r="H9" s="41" t="s">
        <v>12</v>
      </c>
    </row>
    <row r="10" spans="1:12">
      <c r="A10" s="37" t="s">
        <v>42</v>
      </c>
      <c r="J10" s="30" t="s">
        <v>79</v>
      </c>
    </row>
    <row r="11" spans="1:12">
      <c r="B11" s="31" t="s">
        <v>36</v>
      </c>
      <c r="C11" s="31">
        <v>280</v>
      </c>
      <c r="D11" s="27" t="s">
        <v>57</v>
      </c>
      <c r="E11" s="44">
        <v>1</v>
      </c>
      <c r="F11" s="44">
        <v>45</v>
      </c>
      <c r="G11" s="44">
        <v>44</v>
      </c>
      <c r="H11" s="45">
        <v>1</v>
      </c>
      <c r="J11" s="37" t="s">
        <v>80</v>
      </c>
      <c r="K11" s="48">
        <f>SUM(E11:E18)</f>
        <v>23</v>
      </c>
      <c r="L11" s="49">
        <v>0.65714285714285714</v>
      </c>
    </row>
    <row r="12" spans="1:12">
      <c r="B12" s="31" t="s">
        <v>24</v>
      </c>
      <c r="C12" s="31">
        <v>380</v>
      </c>
      <c r="D12" s="27" t="s">
        <v>25</v>
      </c>
      <c r="E12" s="44">
        <v>2</v>
      </c>
      <c r="F12" s="44">
        <v>160</v>
      </c>
      <c r="G12" s="44">
        <v>160</v>
      </c>
      <c r="H12" s="45">
        <v>0</v>
      </c>
      <c r="J12" s="37"/>
      <c r="K12" s="49"/>
      <c r="L12" s="50"/>
    </row>
    <row r="13" spans="1:12">
      <c r="B13" s="31" t="s">
        <v>18</v>
      </c>
      <c r="C13" s="31">
        <v>100</v>
      </c>
      <c r="D13" s="27" t="s">
        <v>15</v>
      </c>
      <c r="E13" s="44">
        <v>2</v>
      </c>
      <c r="F13" s="44">
        <v>193</v>
      </c>
      <c r="G13" s="44">
        <v>192</v>
      </c>
      <c r="H13" s="45">
        <v>1</v>
      </c>
      <c r="J13" s="37" t="s">
        <v>82</v>
      </c>
      <c r="K13" s="48">
        <f>SUM(F11:F18)</f>
        <v>1117</v>
      </c>
      <c r="L13" s="49">
        <v>0.73875661375661372</v>
      </c>
    </row>
    <row r="14" spans="1:12">
      <c r="B14" s="31" t="s">
        <v>26</v>
      </c>
      <c r="C14" s="31">
        <v>100</v>
      </c>
      <c r="D14" s="27" t="s">
        <v>15</v>
      </c>
      <c r="E14" s="44">
        <v>4</v>
      </c>
      <c r="F14" s="44">
        <v>96</v>
      </c>
      <c r="G14" s="44">
        <v>93</v>
      </c>
      <c r="H14" s="45">
        <v>3</v>
      </c>
      <c r="J14" s="37"/>
      <c r="K14" s="49"/>
      <c r="L14" s="50"/>
    </row>
    <row r="15" spans="1:12">
      <c r="B15" s="31" t="s">
        <v>20</v>
      </c>
      <c r="C15" s="31">
        <v>220</v>
      </c>
      <c r="D15" s="27" t="s">
        <v>22</v>
      </c>
      <c r="E15" s="44">
        <v>1</v>
      </c>
      <c r="F15" s="44">
        <v>50</v>
      </c>
      <c r="G15" s="44">
        <v>38</v>
      </c>
      <c r="H15" s="45">
        <v>12</v>
      </c>
      <c r="J15" s="37" t="s">
        <v>83</v>
      </c>
      <c r="K15" s="48">
        <f>SUM(G11:G18)</f>
        <v>1054</v>
      </c>
      <c r="L15" s="49">
        <v>0.74225352112676057</v>
      </c>
    </row>
    <row r="16" spans="1:12">
      <c r="B16" s="31" t="s">
        <v>28</v>
      </c>
      <c r="C16" s="31">
        <v>220</v>
      </c>
      <c r="D16" s="27" t="s">
        <v>22</v>
      </c>
      <c r="E16" s="44">
        <v>1</v>
      </c>
      <c r="F16" s="44">
        <v>70</v>
      </c>
      <c r="G16" s="44">
        <v>35</v>
      </c>
      <c r="H16" s="45">
        <v>35</v>
      </c>
      <c r="J16" s="37"/>
      <c r="K16" s="49"/>
      <c r="L16" s="50"/>
    </row>
    <row r="17" spans="1:12">
      <c r="B17" s="31" t="s">
        <v>20</v>
      </c>
      <c r="C17" s="31">
        <v>150</v>
      </c>
      <c r="D17" s="27" t="s">
        <v>21</v>
      </c>
      <c r="E17" s="44">
        <v>11</v>
      </c>
      <c r="F17" s="44">
        <v>473</v>
      </c>
      <c r="G17" s="44">
        <v>463</v>
      </c>
      <c r="H17" s="45">
        <v>10</v>
      </c>
      <c r="J17" s="37" t="s">
        <v>84</v>
      </c>
      <c r="K17" s="48">
        <f>SUM(H11:H18)</f>
        <v>63</v>
      </c>
      <c r="L17" s="49">
        <v>0.67741935483870963</v>
      </c>
    </row>
    <row r="18" spans="1:12">
      <c r="B18" s="31" t="s">
        <v>27</v>
      </c>
      <c r="C18" s="31">
        <v>355</v>
      </c>
      <c r="D18" s="27" t="s">
        <v>21</v>
      </c>
      <c r="E18" s="44">
        <v>1</v>
      </c>
      <c r="F18" s="44">
        <v>30</v>
      </c>
      <c r="G18" s="44">
        <v>29</v>
      </c>
      <c r="H18" s="45">
        <v>1</v>
      </c>
      <c r="J18" s="37"/>
      <c r="K18" s="49"/>
      <c r="L18" s="50"/>
    </row>
    <row r="19" spans="1:12">
      <c r="K19" s="41"/>
      <c r="L19" s="50"/>
    </row>
    <row r="20" spans="1:12">
      <c r="B20" s="31" t="s">
        <v>55</v>
      </c>
      <c r="C20" s="31">
        <v>350</v>
      </c>
      <c r="E20" s="44">
        <v>1</v>
      </c>
      <c r="F20" s="44">
        <v>25</v>
      </c>
      <c r="G20" s="44">
        <v>24</v>
      </c>
      <c r="H20" s="45">
        <v>1</v>
      </c>
      <c r="L20" s="50"/>
    </row>
    <row r="21" spans="1:12">
      <c r="B21" s="31" t="s">
        <v>16</v>
      </c>
      <c r="C21" s="31">
        <v>395</v>
      </c>
      <c r="E21" s="44">
        <v>2</v>
      </c>
      <c r="F21" s="44">
        <v>56</v>
      </c>
      <c r="G21" s="44">
        <v>55</v>
      </c>
      <c r="H21" s="45">
        <v>1</v>
      </c>
      <c r="L21" s="50"/>
    </row>
    <row r="22" spans="1:12">
      <c r="B22" s="31" t="s">
        <v>17</v>
      </c>
      <c r="C22" s="31">
        <v>392</v>
      </c>
      <c r="E22" s="44">
        <v>1</v>
      </c>
      <c r="F22" s="44">
        <v>25</v>
      </c>
      <c r="G22" s="44">
        <v>25</v>
      </c>
      <c r="H22" s="45">
        <v>0</v>
      </c>
      <c r="L22" s="50"/>
    </row>
    <row r="23" spans="1:12">
      <c r="B23" s="31" t="s">
        <v>61</v>
      </c>
      <c r="C23" s="31">
        <v>386</v>
      </c>
      <c r="E23" s="44">
        <v>1</v>
      </c>
      <c r="F23" s="44">
        <v>120</v>
      </c>
      <c r="G23" s="44">
        <v>117</v>
      </c>
      <c r="H23" s="45">
        <v>3</v>
      </c>
      <c r="L23" s="50"/>
    </row>
    <row r="24" spans="1:12">
      <c r="B24" s="31" t="s">
        <v>36</v>
      </c>
      <c r="C24" s="31">
        <v>304</v>
      </c>
      <c r="E24" s="44">
        <v>1</v>
      </c>
      <c r="F24" s="44">
        <v>30</v>
      </c>
      <c r="G24" s="44">
        <v>28</v>
      </c>
      <c r="H24" s="45">
        <v>2</v>
      </c>
      <c r="L24" s="50"/>
    </row>
    <row r="25" spans="1:12">
      <c r="B25" s="31" t="s">
        <v>19</v>
      </c>
      <c r="C25" s="31">
        <v>313</v>
      </c>
      <c r="E25" s="44">
        <v>1</v>
      </c>
      <c r="F25" s="44">
        <v>17</v>
      </c>
      <c r="G25" s="44">
        <v>18</v>
      </c>
      <c r="H25" s="45">
        <v>0</v>
      </c>
      <c r="L25" s="50"/>
    </row>
    <row r="26" spans="1:12">
      <c r="B26" s="31" t="s">
        <v>20</v>
      </c>
      <c r="C26" s="31">
        <v>370</v>
      </c>
      <c r="E26" s="44">
        <v>4</v>
      </c>
      <c r="F26" s="44">
        <v>66</v>
      </c>
      <c r="G26" s="44">
        <v>44</v>
      </c>
      <c r="H26" s="45">
        <v>22</v>
      </c>
      <c r="L26" s="50"/>
    </row>
    <row r="27" spans="1:12">
      <c r="B27" s="31" t="s">
        <v>23</v>
      </c>
      <c r="C27" s="31">
        <v>103</v>
      </c>
      <c r="E27" s="44">
        <v>1</v>
      </c>
      <c r="F27" s="44">
        <v>56</v>
      </c>
      <c r="G27" s="44">
        <v>55</v>
      </c>
      <c r="H27" s="45">
        <v>1</v>
      </c>
      <c r="L27" s="50"/>
    </row>
    <row r="28" spans="1:12" s="42" customFormat="1">
      <c r="A28" s="31"/>
      <c r="D28" s="51"/>
      <c r="E28" s="46">
        <f>SUM(E11:E27)</f>
        <v>35</v>
      </c>
      <c r="F28" s="46">
        <f t="shared" ref="F28:H28" si="0">SUM(F11:F27)</f>
        <v>1512</v>
      </c>
      <c r="G28" s="46">
        <f t="shared" si="0"/>
        <v>1420</v>
      </c>
      <c r="H28" s="46">
        <f t="shared" si="0"/>
        <v>93</v>
      </c>
      <c r="L28" s="52"/>
    </row>
    <row r="29" spans="1:12" s="42" customFormat="1">
      <c r="A29" s="31"/>
      <c r="D29" s="51"/>
      <c r="E29" s="46"/>
      <c r="F29" s="46"/>
      <c r="G29" s="46"/>
      <c r="H29" s="46"/>
      <c r="L29" s="52"/>
    </row>
    <row r="30" spans="1:12">
      <c r="A30" s="42"/>
      <c r="L30" s="50"/>
    </row>
    <row r="31" spans="1:12">
      <c r="A31" s="30"/>
      <c r="L31" s="50"/>
    </row>
    <row r="32" spans="1:12" s="30" customFormat="1">
      <c r="A32" s="30" t="s">
        <v>77</v>
      </c>
      <c r="D32" s="26" t="s">
        <v>74</v>
      </c>
      <c r="E32" s="40" t="s">
        <v>6</v>
      </c>
      <c r="F32" s="40" t="s">
        <v>7</v>
      </c>
      <c r="G32" s="40" t="s">
        <v>8</v>
      </c>
      <c r="H32" s="41" t="s">
        <v>9</v>
      </c>
      <c r="J32" s="42" t="s">
        <v>81</v>
      </c>
      <c r="K32" s="43">
        <v>2008</v>
      </c>
      <c r="L32" s="53"/>
    </row>
    <row r="33" spans="1:12" s="30" customFormat="1">
      <c r="A33" s="30" t="s">
        <v>5</v>
      </c>
      <c r="B33" s="30" t="s">
        <v>76</v>
      </c>
      <c r="C33" s="30" t="s">
        <v>6</v>
      </c>
      <c r="D33" s="26" t="s">
        <v>5</v>
      </c>
      <c r="E33" s="40" t="s">
        <v>10</v>
      </c>
      <c r="F33" s="40" t="s">
        <v>11</v>
      </c>
      <c r="G33" s="40" t="s">
        <v>7</v>
      </c>
      <c r="H33" s="41" t="s">
        <v>12</v>
      </c>
      <c r="L33" s="53"/>
    </row>
    <row r="34" spans="1:12">
      <c r="A34" s="37" t="s">
        <v>17</v>
      </c>
      <c r="L34" s="50"/>
    </row>
    <row r="35" spans="1:12">
      <c r="B35" s="31" t="s">
        <v>17</v>
      </c>
      <c r="C35" s="31">
        <v>101</v>
      </c>
      <c r="E35" s="44">
        <v>47</v>
      </c>
      <c r="F35" s="44">
        <v>1081</v>
      </c>
      <c r="G35" s="44">
        <v>1053</v>
      </c>
      <c r="H35" s="45">
        <v>28</v>
      </c>
      <c r="L35" s="50"/>
    </row>
    <row r="36" spans="1:12">
      <c r="B36" s="31" t="s">
        <v>17</v>
      </c>
      <c r="C36" s="31">
        <v>102</v>
      </c>
      <c r="E36" s="44">
        <v>6</v>
      </c>
      <c r="F36" s="44">
        <v>138</v>
      </c>
      <c r="G36" s="44">
        <v>134</v>
      </c>
      <c r="H36" s="45">
        <v>4</v>
      </c>
      <c r="L36" s="50"/>
    </row>
    <row r="37" spans="1:12">
      <c r="B37" s="31" t="s">
        <v>17</v>
      </c>
      <c r="C37" s="31">
        <v>150</v>
      </c>
      <c r="E37" s="44">
        <v>12</v>
      </c>
      <c r="F37" s="44">
        <v>276</v>
      </c>
      <c r="G37" s="44">
        <v>268</v>
      </c>
      <c r="H37" s="45">
        <v>8</v>
      </c>
      <c r="L37" s="50"/>
    </row>
    <row r="38" spans="1:12" s="42" customFormat="1">
      <c r="A38" s="31"/>
      <c r="D38" s="51"/>
      <c r="E38" s="46">
        <f>SUM(E35:E37)</f>
        <v>65</v>
      </c>
      <c r="F38" s="46">
        <f t="shared" ref="F38:H38" si="1">SUM(F35:F37)</f>
        <v>1495</v>
      </c>
      <c r="G38" s="46">
        <f t="shared" si="1"/>
        <v>1455</v>
      </c>
      <c r="H38" s="46">
        <f t="shared" si="1"/>
        <v>40</v>
      </c>
      <c r="L38" s="52"/>
    </row>
    <row r="39" spans="1:12" s="42" customFormat="1">
      <c r="A39" s="31"/>
      <c r="D39" s="51"/>
      <c r="E39" s="46"/>
      <c r="F39" s="46"/>
      <c r="G39" s="46"/>
      <c r="H39" s="46"/>
      <c r="L39" s="52"/>
    </row>
    <row r="40" spans="1:12" s="42" customFormat="1">
      <c r="A40" s="31"/>
      <c r="D40" s="51"/>
      <c r="E40" s="46"/>
      <c r="F40" s="46"/>
      <c r="G40" s="46"/>
      <c r="H40" s="46"/>
      <c r="L40" s="52"/>
    </row>
    <row r="41" spans="1:12" s="42" customFormat="1">
      <c r="A41" s="31"/>
      <c r="D41" s="51"/>
      <c r="E41" s="46"/>
      <c r="F41" s="46"/>
      <c r="G41" s="46"/>
      <c r="H41" s="46"/>
      <c r="L41" s="52"/>
    </row>
    <row r="42" spans="1:12" s="30" customFormat="1">
      <c r="A42" s="30" t="s">
        <v>5</v>
      </c>
      <c r="D42" s="26" t="s">
        <v>74</v>
      </c>
      <c r="E42" s="40" t="s">
        <v>6</v>
      </c>
      <c r="F42" s="40" t="s">
        <v>7</v>
      </c>
      <c r="G42" s="40" t="s">
        <v>8</v>
      </c>
      <c r="H42" s="41" t="s">
        <v>9</v>
      </c>
      <c r="J42" s="42" t="s">
        <v>81</v>
      </c>
      <c r="K42" s="43">
        <v>2008</v>
      </c>
      <c r="L42" s="53"/>
    </row>
    <row r="43" spans="1:12" s="30" customFormat="1">
      <c r="A43" s="31"/>
      <c r="B43" s="30" t="s">
        <v>76</v>
      </c>
      <c r="C43" s="30" t="s">
        <v>6</v>
      </c>
      <c r="D43" s="26" t="s">
        <v>5</v>
      </c>
      <c r="E43" s="40" t="s">
        <v>10</v>
      </c>
      <c r="F43" s="40" t="s">
        <v>11</v>
      </c>
      <c r="G43" s="40" t="s">
        <v>7</v>
      </c>
      <c r="H43" s="41" t="s">
        <v>12</v>
      </c>
      <c r="L43" s="53"/>
    </row>
    <row r="44" spans="1:12">
      <c r="A44" s="37" t="s">
        <v>56</v>
      </c>
      <c r="J44" s="30" t="s">
        <v>79</v>
      </c>
      <c r="L44" s="50"/>
    </row>
    <row r="45" spans="1:12">
      <c r="B45" s="31" t="s">
        <v>29</v>
      </c>
      <c r="C45" s="31">
        <v>101</v>
      </c>
      <c r="D45" s="27" t="s">
        <v>22</v>
      </c>
      <c r="E45" s="44">
        <v>1</v>
      </c>
      <c r="F45" s="44">
        <v>11</v>
      </c>
      <c r="G45" s="44">
        <v>9</v>
      </c>
      <c r="H45" s="45">
        <v>2</v>
      </c>
      <c r="J45" s="37" t="s">
        <v>80</v>
      </c>
      <c r="K45" s="48">
        <f>SUM(E45:E48)</f>
        <v>4</v>
      </c>
      <c r="L45" s="49">
        <v>0.30769230769230771</v>
      </c>
    </row>
    <row r="46" spans="1:12">
      <c r="B46" s="31" t="s">
        <v>30</v>
      </c>
      <c r="C46" s="31">
        <v>101</v>
      </c>
      <c r="D46" s="27" t="s">
        <v>22</v>
      </c>
      <c r="E46" s="44">
        <v>1</v>
      </c>
      <c r="F46" s="44">
        <v>16</v>
      </c>
      <c r="G46" s="44">
        <v>15</v>
      </c>
      <c r="H46" s="45">
        <v>1</v>
      </c>
      <c r="J46" s="37"/>
      <c r="K46" s="49"/>
      <c r="L46" s="50"/>
    </row>
    <row r="47" spans="1:12">
      <c r="B47" s="31" t="s">
        <v>33</v>
      </c>
      <c r="C47" s="31">
        <v>101</v>
      </c>
      <c r="D47" s="27" t="s">
        <v>22</v>
      </c>
      <c r="E47" s="44">
        <v>1</v>
      </c>
      <c r="F47" s="44">
        <v>11</v>
      </c>
      <c r="G47" s="44">
        <v>17</v>
      </c>
      <c r="H47" s="45">
        <v>0</v>
      </c>
      <c r="J47" s="37" t="s">
        <v>82</v>
      </c>
      <c r="K47" s="48">
        <f>SUM(F45:F48)</f>
        <v>43</v>
      </c>
      <c r="L47" s="49">
        <v>0.16862745098039217</v>
      </c>
    </row>
    <row r="48" spans="1:12">
      <c r="B48" s="31" t="s">
        <v>34</v>
      </c>
      <c r="C48" s="31">
        <v>101</v>
      </c>
      <c r="D48" s="27" t="s">
        <v>22</v>
      </c>
      <c r="E48" s="44">
        <v>1</v>
      </c>
      <c r="F48" s="44">
        <v>5</v>
      </c>
      <c r="G48" s="44">
        <v>5</v>
      </c>
      <c r="H48" s="45">
        <v>0</v>
      </c>
      <c r="J48" s="37"/>
      <c r="K48" s="49"/>
      <c r="L48" s="50"/>
    </row>
    <row r="49" spans="1:12">
      <c r="J49" s="37" t="s">
        <v>83</v>
      </c>
      <c r="K49" s="48">
        <f>SUM(G45:G48)</f>
        <v>46</v>
      </c>
      <c r="L49" s="49">
        <v>0.20353982300884957</v>
      </c>
    </row>
    <row r="50" spans="1:12">
      <c r="B50" s="31" t="s">
        <v>31</v>
      </c>
      <c r="C50" s="31">
        <v>101</v>
      </c>
      <c r="E50" s="44">
        <v>2</v>
      </c>
      <c r="F50" s="44">
        <v>48</v>
      </c>
      <c r="G50" s="44">
        <v>44</v>
      </c>
      <c r="H50" s="45">
        <v>4</v>
      </c>
      <c r="J50" s="37"/>
      <c r="K50" s="49"/>
      <c r="L50" s="50"/>
    </row>
    <row r="51" spans="1:12">
      <c r="B51" s="31" t="s">
        <v>31</v>
      </c>
      <c r="C51" s="31">
        <v>102</v>
      </c>
      <c r="E51" s="44">
        <v>1</v>
      </c>
      <c r="F51" s="44">
        <v>20</v>
      </c>
      <c r="G51" s="44">
        <v>15</v>
      </c>
      <c r="H51" s="45">
        <v>5</v>
      </c>
      <c r="J51" s="37" t="s">
        <v>84</v>
      </c>
      <c r="K51" s="48">
        <f>SUM(H45:H48)</f>
        <v>3</v>
      </c>
      <c r="L51" s="49">
        <v>8.5714285714285715E-2</v>
      </c>
    </row>
    <row r="52" spans="1:12">
      <c r="B52" s="31" t="s">
        <v>32</v>
      </c>
      <c r="C52" s="31">
        <v>101</v>
      </c>
      <c r="E52" s="44">
        <v>1</v>
      </c>
      <c r="F52" s="44">
        <v>24</v>
      </c>
      <c r="G52" s="44">
        <v>24</v>
      </c>
      <c r="H52" s="45">
        <v>0</v>
      </c>
      <c r="J52" s="37"/>
      <c r="K52" s="49"/>
      <c r="L52" s="50"/>
    </row>
    <row r="53" spans="1:12">
      <c r="B53" s="31" t="s">
        <v>32</v>
      </c>
      <c r="C53" s="31">
        <v>102</v>
      </c>
      <c r="E53" s="44">
        <v>1</v>
      </c>
      <c r="F53" s="44">
        <v>25</v>
      </c>
      <c r="G53" s="44">
        <v>19</v>
      </c>
      <c r="H53" s="45">
        <v>6</v>
      </c>
      <c r="L53" s="50"/>
    </row>
    <row r="54" spans="1:12">
      <c r="B54" s="31" t="s">
        <v>35</v>
      </c>
      <c r="C54" s="31">
        <v>101</v>
      </c>
      <c r="E54" s="44">
        <v>2</v>
      </c>
      <c r="F54" s="44">
        <v>44</v>
      </c>
      <c r="G54" s="44">
        <v>37</v>
      </c>
      <c r="H54" s="45">
        <v>7</v>
      </c>
      <c r="L54" s="50"/>
    </row>
    <row r="55" spans="1:12">
      <c r="B55" s="31" t="s">
        <v>35</v>
      </c>
      <c r="C55" s="31">
        <v>102</v>
      </c>
      <c r="E55" s="44">
        <v>2</v>
      </c>
      <c r="F55" s="44">
        <v>51</v>
      </c>
      <c r="G55" s="44">
        <v>41</v>
      </c>
      <c r="H55" s="45">
        <v>10</v>
      </c>
      <c r="L55" s="50"/>
    </row>
    <row r="56" spans="1:12" s="42" customFormat="1">
      <c r="A56" s="31"/>
      <c r="D56" s="51"/>
      <c r="E56" s="46">
        <f>SUM(E45:E55)</f>
        <v>13</v>
      </c>
      <c r="F56" s="46">
        <f t="shared" ref="F56:H56" si="2">SUM(F45:F55)</f>
        <v>255</v>
      </c>
      <c r="G56" s="46">
        <f t="shared" si="2"/>
        <v>226</v>
      </c>
      <c r="H56" s="46">
        <f t="shared" si="2"/>
        <v>35</v>
      </c>
      <c r="L56" s="52"/>
    </row>
    <row r="57" spans="1:12">
      <c r="A57" s="42"/>
      <c r="L57" s="50"/>
    </row>
    <row r="58" spans="1:12">
      <c r="A58" s="30"/>
      <c r="L58" s="50"/>
    </row>
    <row r="59" spans="1:12" s="30" customFormat="1">
      <c r="A59" s="30" t="s">
        <v>77</v>
      </c>
      <c r="D59" s="26" t="s">
        <v>74</v>
      </c>
      <c r="E59" s="40" t="s">
        <v>6</v>
      </c>
      <c r="F59" s="40" t="s">
        <v>7</v>
      </c>
      <c r="G59" s="40" t="s">
        <v>8</v>
      </c>
      <c r="H59" s="41" t="s">
        <v>9</v>
      </c>
      <c r="J59" s="42" t="s">
        <v>81</v>
      </c>
      <c r="K59" s="43">
        <v>2008</v>
      </c>
      <c r="L59" s="53"/>
    </row>
    <row r="60" spans="1:12" s="30" customFormat="1">
      <c r="A60" s="30" t="s">
        <v>5</v>
      </c>
      <c r="B60" s="30" t="s">
        <v>76</v>
      </c>
      <c r="C60" s="30" t="s">
        <v>6</v>
      </c>
      <c r="D60" s="26" t="s">
        <v>5</v>
      </c>
      <c r="E60" s="40" t="s">
        <v>10</v>
      </c>
      <c r="F60" s="40" t="s">
        <v>11</v>
      </c>
      <c r="G60" s="40" t="s">
        <v>7</v>
      </c>
      <c r="H60" s="41" t="s">
        <v>12</v>
      </c>
      <c r="L60" s="53"/>
    </row>
    <row r="61" spans="1:12">
      <c r="A61" s="37" t="s">
        <v>57</v>
      </c>
      <c r="J61" s="30" t="s">
        <v>79</v>
      </c>
      <c r="L61" s="50"/>
    </row>
    <row r="62" spans="1:12">
      <c r="B62" s="31" t="s">
        <v>36</v>
      </c>
      <c r="C62" s="31">
        <v>280</v>
      </c>
      <c r="D62" s="27" t="s">
        <v>42</v>
      </c>
      <c r="E62" s="44">
        <v>1</v>
      </c>
      <c r="F62" s="44">
        <v>45</v>
      </c>
      <c r="G62" s="44">
        <v>44</v>
      </c>
      <c r="H62" s="45">
        <v>1</v>
      </c>
      <c r="J62" s="37" t="s">
        <v>80</v>
      </c>
      <c r="K62" s="48">
        <f>SUM(E62:E67)</f>
        <v>15</v>
      </c>
      <c r="L62" s="49">
        <v>0.40540540540540543</v>
      </c>
    </row>
    <row r="63" spans="1:12">
      <c r="B63" s="31" t="s">
        <v>36</v>
      </c>
      <c r="C63" s="31">
        <v>101</v>
      </c>
      <c r="D63" s="27" t="s">
        <v>22</v>
      </c>
      <c r="E63" s="44">
        <v>5</v>
      </c>
      <c r="F63" s="44">
        <v>225</v>
      </c>
      <c r="G63" s="44">
        <v>225</v>
      </c>
      <c r="H63" s="45">
        <v>0</v>
      </c>
      <c r="J63" s="37"/>
      <c r="K63" s="49"/>
      <c r="L63" s="50"/>
    </row>
    <row r="64" spans="1:12">
      <c r="B64" s="31" t="s">
        <v>36</v>
      </c>
      <c r="C64" s="31">
        <v>102</v>
      </c>
      <c r="D64" s="27" t="s">
        <v>22</v>
      </c>
      <c r="E64" s="44">
        <v>6</v>
      </c>
      <c r="F64" s="44">
        <v>260</v>
      </c>
      <c r="G64" s="44">
        <v>254</v>
      </c>
      <c r="H64" s="45">
        <v>6</v>
      </c>
      <c r="J64" s="37" t="s">
        <v>82</v>
      </c>
      <c r="K64" s="48">
        <f>SUM(F62:F67)</f>
        <v>645</v>
      </c>
      <c r="L64" s="49">
        <v>0.40362953692115144</v>
      </c>
    </row>
    <row r="65" spans="1:12">
      <c r="B65" s="31" t="s">
        <v>36</v>
      </c>
      <c r="C65" s="31">
        <v>206</v>
      </c>
      <c r="D65" s="27" t="s">
        <v>22</v>
      </c>
      <c r="E65" s="44">
        <v>1</v>
      </c>
      <c r="F65" s="44">
        <v>35</v>
      </c>
      <c r="G65" s="44">
        <v>33</v>
      </c>
      <c r="H65" s="45">
        <v>2</v>
      </c>
      <c r="J65" s="37"/>
      <c r="K65" s="49"/>
      <c r="L65" s="50"/>
    </row>
    <row r="66" spans="1:12">
      <c r="B66" s="31" t="s">
        <v>36</v>
      </c>
      <c r="C66" s="31">
        <v>216</v>
      </c>
      <c r="D66" s="27" t="s">
        <v>22</v>
      </c>
      <c r="E66" s="44">
        <v>1</v>
      </c>
      <c r="F66" s="44">
        <v>35</v>
      </c>
      <c r="G66" s="44">
        <v>33</v>
      </c>
      <c r="H66" s="45">
        <v>2</v>
      </c>
      <c r="J66" s="37" t="s">
        <v>83</v>
      </c>
      <c r="K66" s="48">
        <f>SUM(G62:G67)</f>
        <v>627</v>
      </c>
      <c r="L66" s="49">
        <v>0.41034031413612565</v>
      </c>
    </row>
    <row r="67" spans="1:12">
      <c r="B67" s="31" t="s">
        <v>36</v>
      </c>
      <c r="C67" s="31">
        <v>249</v>
      </c>
      <c r="D67" s="27" t="s">
        <v>22</v>
      </c>
      <c r="E67" s="44">
        <v>1</v>
      </c>
      <c r="F67" s="44">
        <v>45</v>
      </c>
      <c r="G67" s="44">
        <v>38</v>
      </c>
      <c r="H67" s="45">
        <v>7</v>
      </c>
      <c r="J67" s="37"/>
      <c r="K67" s="49"/>
      <c r="L67" s="50"/>
    </row>
    <row r="68" spans="1:12">
      <c r="J68" s="37" t="s">
        <v>84</v>
      </c>
      <c r="K68" s="48">
        <f>SUM(H62:H67)</f>
        <v>18</v>
      </c>
      <c r="L68" s="49">
        <v>0.25714285714285712</v>
      </c>
    </row>
    <row r="69" spans="1:12">
      <c r="B69" s="31" t="s">
        <v>36</v>
      </c>
      <c r="C69" s="31">
        <v>176</v>
      </c>
      <c r="E69" s="44">
        <v>9</v>
      </c>
      <c r="F69" s="44">
        <v>376</v>
      </c>
      <c r="G69" s="44">
        <v>348</v>
      </c>
      <c r="H69" s="45">
        <v>28</v>
      </c>
      <c r="J69" s="37"/>
      <c r="K69" s="49"/>
      <c r="L69" s="50"/>
    </row>
    <row r="70" spans="1:12">
      <c r="B70" s="31" t="s">
        <v>36</v>
      </c>
      <c r="C70" s="31">
        <v>177</v>
      </c>
      <c r="E70" s="44">
        <v>8</v>
      </c>
      <c r="F70" s="44">
        <v>352</v>
      </c>
      <c r="G70" s="44">
        <v>345</v>
      </c>
      <c r="H70" s="45">
        <v>7</v>
      </c>
      <c r="L70" s="50"/>
    </row>
    <row r="71" spans="1:12">
      <c r="B71" s="31" t="s">
        <v>36</v>
      </c>
      <c r="C71" s="31">
        <v>257</v>
      </c>
      <c r="E71" s="44">
        <v>5</v>
      </c>
      <c r="F71" s="44">
        <v>225</v>
      </c>
      <c r="G71" s="44">
        <v>208</v>
      </c>
      <c r="H71" s="45">
        <v>17</v>
      </c>
      <c r="L71" s="50"/>
    </row>
    <row r="72" spans="1:12" s="42" customFormat="1">
      <c r="A72" s="31"/>
      <c r="D72" s="51"/>
      <c r="E72" s="46">
        <f>SUM(E62:E71)</f>
        <v>37</v>
      </c>
      <c r="F72" s="46">
        <f t="shared" ref="F72:H72" si="3">SUM(F62:F71)</f>
        <v>1598</v>
      </c>
      <c r="G72" s="46">
        <f t="shared" si="3"/>
        <v>1528</v>
      </c>
      <c r="H72" s="46">
        <f t="shared" si="3"/>
        <v>70</v>
      </c>
      <c r="L72" s="52"/>
    </row>
    <row r="73" spans="1:12" s="42" customFormat="1">
      <c r="A73" s="31"/>
      <c r="D73" s="51"/>
      <c r="E73" s="46"/>
      <c r="F73" s="46"/>
      <c r="G73" s="46"/>
      <c r="H73" s="46"/>
      <c r="L73" s="52"/>
    </row>
    <row r="74" spans="1:12" s="42" customFormat="1">
      <c r="A74" s="31"/>
      <c r="D74" s="51"/>
      <c r="E74" s="46"/>
      <c r="F74" s="46"/>
      <c r="G74" s="46"/>
      <c r="H74" s="46"/>
      <c r="L74" s="52"/>
    </row>
    <row r="75" spans="1:12" s="42" customFormat="1">
      <c r="A75" s="31"/>
      <c r="D75" s="51"/>
      <c r="E75" s="46"/>
      <c r="F75" s="46"/>
      <c r="G75" s="46"/>
      <c r="H75" s="46"/>
      <c r="L75" s="52"/>
    </row>
    <row r="76" spans="1:12" s="30" customFormat="1">
      <c r="A76" s="30" t="s">
        <v>77</v>
      </c>
      <c r="D76" s="26" t="s">
        <v>74</v>
      </c>
      <c r="E76" s="40" t="s">
        <v>6</v>
      </c>
      <c r="F76" s="40" t="s">
        <v>7</v>
      </c>
      <c r="G76" s="40" t="s">
        <v>8</v>
      </c>
      <c r="H76" s="41" t="s">
        <v>9</v>
      </c>
      <c r="J76" s="42" t="s">
        <v>81</v>
      </c>
      <c r="K76" s="43">
        <v>2008</v>
      </c>
      <c r="L76" s="53"/>
    </row>
    <row r="77" spans="1:12" s="30" customFormat="1">
      <c r="A77" s="30" t="s">
        <v>5</v>
      </c>
      <c r="B77" s="30" t="s">
        <v>76</v>
      </c>
      <c r="C77" s="30" t="s">
        <v>6</v>
      </c>
      <c r="D77" s="26" t="s">
        <v>5</v>
      </c>
      <c r="E77" s="40" t="s">
        <v>10</v>
      </c>
      <c r="F77" s="40" t="s">
        <v>11</v>
      </c>
      <c r="G77" s="40" t="s">
        <v>7</v>
      </c>
      <c r="H77" s="41" t="s">
        <v>12</v>
      </c>
      <c r="L77" s="53"/>
    </row>
    <row r="78" spans="1:12">
      <c r="A78" s="37" t="s">
        <v>48</v>
      </c>
      <c r="J78" s="30" t="s">
        <v>79</v>
      </c>
      <c r="L78" s="50"/>
    </row>
    <row r="79" spans="1:12">
      <c r="B79" s="31" t="s">
        <v>19</v>
      </c>
      <c r="C79" s="31">
        <v>160</v>
      </c>
      <c r="D79" s="27" t="s">
        <v>38</v>
      </c>
      <c r="E79" s="44">
        <v>6</v>
      </c>
      <c r="F79" s="44">
        <v>270</v>
      </c>
      <c r="G79" s="44">
        <v>267</v>
      </c>
      <c r="H79" s="45">
        <v>3</v>
      </c>
      <c r="J79" s="37" t="s">
        <v>80</v>
      </c>
      <c r="K79" s="48">
        <f>SUM(E79:E85)</f>
        <v>16</v>
      </c>
      <c r="L79" s="49">
        <v>0.3902439024390244</v>
      </c>
    </row>
    <row r="80" spans="1:12">
      <c r="B80" s="31" t="s">
        <v>39</v>
      </c>
      <c r="C80" s="31">
        <v>105</v>
      </c>
      <c r="D80" s="27" t="s">
        <v>38</v>
      </c>
      <c r="E80" s="44">
        <v>1</v>
      </c>
      <c r="F80" s="44">
        <v>65</v>
      </c>
      <c r="G80" s="44">
        <v>65</v>
      </c>
      <c r="H80" s="45">
        <v>0</v>
      </c>
      <c r="J80" s="37"/>
      <c r="K80" s="49"/>
      <c r="L80" s="50"/>
    </row>
    <row r="81" spans="2:12">
      <c r="B81" s="31" t="s">
        <v>39</v>
      </c>
      <c r="C81" s="31">
        <v>305</v>
      </c>
      <c r="D81" s="27" t="s">
        <v>38</v>
      </c>
      <c r="E81" s="44">
        <v>1</v>
      </c>
      <c r="F81" s="44">
        <v>12</v>
      </c>
      <c r="G81" s="44">
        <v>11</v>
      </c>
      <c r="H81" s="45">
        <v>1</v>
      </c>
      <c r="J81" s="37" t="s">
        <v>82</v>
      </c>
      <c r="K81" s="48">
        <f>SUM(F79:F85)</f>
        <v>912</v>
      </c>
      <c r="L81" s="49">
        <v>0.44079265345577573</v>
      </c>
    </row>
    <row r="82" spans="2:12">
      <c r="B82" s="31" t="s">
        <v>37</v>
      </c>
      <c r="C82" s="31">
        <v>181</v>
      </c>
      <c r="D82" s="27" t="s">
        <v>22</v>
      </c>
      <c r="E82" s="44">
        <v>2</v>
      </c>
      <c r="F82" s="44">
        <v>300</v>
      </c>
      <c r="G82" s="44">
        <v>291</v>
      </c>
      <c r="H82" s="45">
        <v>9</v>
      </c>
      <c r="J82" s="37"/>
      <c r="K82" s="49"/>
      <c r="L82" s="50"/>
    </row>
    <row r="83" spans="2:12">
      <c r="B83" s="31" t="s">
        <v>37</v>
      </c>
      <c r="C83" s="31">
        <v>270</v>
      </c>
      <c r="D83" s="27" t="s">
        <v>22</v>
      </c>
      <c r="E83" s="44">
        <v>2</v>
      </c>
      <c r="F83" s="44">
        <v>90</v>
      </c>
      <c r="G83" s="44">
        <v>51</v>
      </c>
      <c r="H83" s="45">
        <v>39</v>
      </c>
      <c r="J83" s="37" t="s">
        <v>83</v>
      </c>
      <c r="K83" s="48">
        <f>SUM(G79:G85)</f>
        <v>859</v>
      </c>
      <c r="L83" s="49">
        <v>0.47016967706622881</v>
      </c>
    </row>
    <row r="84" spans="2:12">
      <c r="B84" s="31" t="s">
        <v>19</v>
      </c>
      <c r="C84" s="31">
        <v>150</v>
      </c>
      <c r="D84" s="27" t="s">
        <v>22</v>
      </c>
      <c r="E84" s="44">
        <v>3</v>
      </c>
      <c r="F84" s="44">
        <v>135</v>
      </c>
      <c r="G84" s="44">
        <v>134</v>
      </c>
      <c r="H84" s="45">
        <v>1</v>
      </c>
      <c r="J84" s="37"/>
      <c r="K84" s="49"/>
      <c r="L84" s="50"/>
    </row>
    <row r="85" spans="2:12">
      <c r="B85" s="31" t="s">
        <v>39</v>
      </c>
      <c r="C85" s="31">
        <v>220</v>
      </c>
      <c r="D85" s="27" t="s">
        <v>22</v>
      </c>
      <c r="E85" s="44">
        <v>1</v>
      </c>
      <c r="F85" s="44">
        <v>40</v>
      </c>
      <c r="G85" s="44">
        <v>40</v>
      </c>
      <c r="H85" s="45">
        <v>0</v>
      </c>
      <c r="J85" s="37" t="s">
        <v>84</v>
      </c>
      <c r="K85" s="48">
        <f>SUM(H79:H85)</f>
        <v>53</v>
      </c>
      <c r="L85" s="49">
        <v>0.20866141732283464</v>
      </c>
    </row>
    <row r="86" spans="2:12">
      <c r="J86" s="37"/>
      <c r="K86" s="49"/>
      <c r="L86" s="50"/>
    </row>
    <row r="87" spans="2:12">
      <c r="B87" s="31" t="s">
        <v>37</v>
      </c>
      <c r="C87" s="31">
        <v>282</v>
      </c>
      <c r="E87" s="44">
        <v>2</v>
      </c>
      <c r="F87" s="44">
        <v>90</v>
      </c>
      <c r="G87" s="44">
        <v>76</v>
      </c>
      <c r="H87" s="45">
        <v>14</v>
      </c>
      <c r="L87" s="50"/>
    </row>
    <row r="88" spans="2:12">
      <c r="B88" s="31" t="s">
        <v>13</v>
      </c>
      <c r="C88" s="31">
        <v>171</v>
      </c>
      <c r="E88" s="44">
        <v>1</v>
      </c>
      <c r="F88" s="44">
        <v>165</v>
      </c>
      <c r="G88" s="44">
        <v>152</v>
      </c>
      <c r="H88" s="45">
        <v>13</v>
      </c>
      <c r="L88" s="50"/>
    </row>
    <row r="89" spans="2:12">
      <c r="B89" s="31" t="s">
        <v>13</v>
      </c>
      <c r="C89" s="31">
        <v>190</v>
      </c>
      <c r="E89" s="44">
        <v>3</v>
      </c>
      <c r="F89" s="44">
        <v>90</v>
      </c>
      <c r="G89" s="44">
        <v>83</v>
      </c>
      <c r="H89" s="45">
        <v>7</v>
      </c>
      <c r="L89" s="50"/>
    </row>
    <row r="90" spans="2:12">
      <c r="B90" s="31" t="s">
        <v>13</v>
      </c>
      <c r="C90" s="31">
        <v>273</v>
      </c>
      <c r="E90" s="44">
        <v>1</v>
      </c>
      <c r="F90" s="44">
        <v>90</v>
      </c>
      <c r="G90" s="44">
        <v>64</v>
      </c>
      <c r="H90" s="45">
        <v>26</v>
      </c>
      <c r="L90" s="50"/>
    </row>
    <row r="91" spans="2:12">
      <c r="B91" s="31" t="s">
        <v>13</v>
      </c>
      <c r="C91" s="31">
        <v>363</v>
      </c>
      <c r="E91" s="44">
        <v>2</v>
      </c>
      <c r="F91" s="44">
        <v>34</v>
      </c>
      <c r="G91" s="44">
        <v>34</v>
      </c>
      <c r="H91" s="45">
        <v>0</v>
      </c>
      <c r="L91" s="50"/>
    </row>
    <row r="92" spans="2:12">
      <c r="B92" s="31" t="s">
        <v>13</v>
      </c>
      <c r="C92" s="31">
        <v>367</v>
      </c>
      <c r="E92" s="44">
        <v>1</v>
      </c>
      <c r="F92" s="44">
        <v>60</v>
      </c>
      <c r="G92" s="44">
        <v>37</v>
      </c>
      <c r="H92" s="45">
        <v>23</v>
      </c>
      <c r="L92" s="50"/>
    </row>
    <row r="93" spans="2:12">
      <c r="B93" s="31" t="s">
        <v>19</v>
      </c>
      <c r="C93" s="31">
        <v>309</v>
      </c>
      <c r="E93" s="44">
        <v>2</v>
      </c>
      <c r="F93" s="44">
        <v>50</v>
      </c>
      <c r="G93" s="44">
        <v>60</v>
      </c>
      <c r="H93" s="45">
        <v>0</v>
      </c>
      <c r="L93" s="50"/>
    </row>
    <row r="94" spans="2:12">
      <c r="B94" s="31" t="s">
        <v>39</v>
      </c>
      <c r="C94" s="31">
        <v>100</v>
      </c>
      <c r="E94" s="44">
        <v>1</v>
      </c>
      <c r="F94" s="44">
        <v>125</v>
      </c>
      <c r="G94" s="44">
        <v>118</v>
      </c>
      <c r="H94" s="45">
        <v>7</v>
      </c>
      <c r="L94" s="50"/>
    </row>
    <row r="95" spans="2:12">
      <c r="B95" s="31" t="s">
        <v>39</v>
      </c>
      <c r="C95" s="31">
        <v>103</v>
      </c>
      <c r="E95" s="44">
        <v>1</v>
      </c>
      <c r="F95" s="44">
        <v>65</v>
      </c>
      <c r="G95" s="44">
        <v>61</v>
      </c>
      <c r="H95" s="45">
        <v>4</v>
      </c>
      <c r="L95" s="50"/>
    </row>
    <row r="96" spans="2:12">
      <c r="B96" s="31" t="s">
        <v>39</v>
      </c>
      <c r="C96" s="31">
        <v>320</v>
      </c>
      <c r="E96" s="44">
        <v>1</v>
      </c>
      <c r="F96" s="44">
        <v>40</v>
      </c>
      <c r="G96" s="44">
        <v>31</v>
      </c>
      <c r="H96" s="45">
        <v>9</v>
      </c>
      <c r="L96" s="50"/>
    </row>
    <row r="97" spans="1:12">
      <c r="B97" s="31" t="s">
        <v>39</v>
      </c>
      <c r="C97" s="31">
        <v>329</v>
      </c>
      <c r="E97" s="44">
        <v>1</v>
      </c>
      <c r="F97" s="44">
        <v>21</v>
      </c>
      <c r="G97" s="44">
        <v>17</v>
      </c>
      <c r="H97" s="45">
        <v>4</v>
      </c>
      <c r="L97" s="50"/>
    </row>
    <row r="98" spans="1:12">
      <c r="B98" s="31" t="s">
        <v>39</v>
      </c>
      <c r="C98" s="31">
        <v>427</v>
      </c>
      <c r="E98" s="44">
        <v>1</v>
      </c>
      <c r="F98" s="44">
        <v>18</v>
      </c>
      <c r="G98" s="44">
        <v>19</v>
      </c>
      <c r="H98" s="45">
        <v>0</v>
      </c>
      <c r="L98" s="50"/>
    </row>
    <row r="99" spans="1:12">
      <c r="B99" s="31" t="s">
        <v>40</v>
      </c>
      <c r="C99" s="31">
        <v>105</v>
      </c>
      <c r="E99" s="44">
        <v>2</v>
      </c>
      <c r="F99" s="44">
        <v>160</v>
      </c>
      <c r="G99" s="44">
        <v>78</v>
      </c>
      <c r="H99" s="45">
        <v>82</v>
      </c>
      <c r="L99" s="50"/>
    </row>
    <row r="100" spans="1:12">
      <c r="B100" s="31" t="s">
        <v>40</v>
      </c>
      <c r="C100" s="31">
        <v>351</v>
      </c>
      <c r="E100" s="44">
        <v>1</v>
      </c>
      <c r="F100" s="44">
        <v>21</v>
      </c>
      <c r="G100" s="44">
        <v>21</v>
      </c>
      <c r="H100" s="45">
        <v>0</v>
      </c>
      <c r="L100" s="50"/>
    </row>
    <row r="101" spans="1:12">
      <c r="B101" s="31" t="s">
        <v>40</v>
      </c>
      <c r="C101" s="31">
        <v>361</v>
      </c>
      <c r="E101" s="44">
        <v>1</v>
      </c>
      <c r="F101" s="44">
        <v>20</v>
      </c>
      <c r="G101" s="44">
        <v>11</v>
      </c>
      <c r="H101" s="45">
        <v>9</v>
      </c>
      <c r="L101" s="50"/>
    </row>
    <row r="102" spans="1:12">
      <c r="B102" s="31" t="s">
        <v>40</v>
      </c>
      <c r="C102" s="31">
        <v>452</v>
      </c>
      <c r="E102" s="44">
        <v>1</v>
      </c>
      <c r="F102" s="44">
        <v>21</v>
      </c>
      <c r="G102" s="44">
        <v>22</v>
      </c>
      <c r="H102" s="45">
        <v>0</v>
      </c>
      <c r="L102" s="50"/>
    </row>
    <row r="103" spans="1:12">
      <c r="B103" s="31" t="s">
        <v>41</v>
      </c>
      <c r="C103" s="31">
        <v>100</v>
      </c>
      <c r="E103" s="44">
        <v>3</v>
      </c>
      <c r="F103" s="44">
        <v>87</v>
      </c>
      <c r="G103" s="44">
        <v>84</v>
      </c>
      <c r="H103" s="45">
        <v>3</v>
      </c>
      <c r="L103" s="50"/>
    </row>
    <row r="104" spans="1:12" s="42" customFormat="1">
      <c r="A104" s="31"/>
      <c r="D104" s="51"/>
      <c r="E104" s="46">
        <f>SUM(E79:E103)</f>
        <v>41</v>
      </c>
      <c r="F104" s="46">
        <f t="shared" ref="F104:H104" si="4">SUM(F79:F103)</f>
        <v>2069</v>
      </c>
      <c r="G104" s="46">
        <f t="shared" si="4"/>
        <v>1827</v>
      </c>
      <c r="H104" s="46">
        <f t="shared" si="4"/>
        <v>254</v>
      </c>
      <c r="L104" s="52"/>
    </row>
    <row r="105" spans="1:12" s="42" customFormat="1">
      <c r="A105" s="31"/>
      <c r="D105" s="51"/>
      <c r="E105" s="46"/>
      <c r="F105" s="46"/>
      <c r="G105" s="46"/>
      <c r="H105" s="46"/>
      <c r="L105" s="52"/>
    </row>
    <row r="106" spans="1:12" s="42" customFormat="1">
      <c r="A106" s="31"/>
      <c r="D106" s="51"/>
      <c r="E106" s="46"/>
      <c r="F106" s="46"/>
      <c r="G106" s="46"/>
      <c r="H106" s="46"/>
      <c r="L106" s="52"/>
    </row>
    <row r="107" spans="1:12" s="42" customFormat="1">
      <c r="A107" s="31"/>
      <c r="D107" s="51"/>
      <c r="E107" s="46"/>
      <c r="F107" s="46"/>
      <c r="G107" s="46"/>
      <c r="H107" s="46"/>
      <c r="L107" s="52"/>
    </row>
    <row r="108" spans="1:12" s="42" customFormat="1">
      <c r="A108" s="31"/>
      <c r="D108" s="51"/>
      <c r="E108" s="46"/>
      <c r="F108" s="46"/>
      <c r="G108" s="46"/>
      <c r="H108" s="46"/>
      <c r="L108" s="52"/>
    </row>
    <row r="109" spans="1:12" s="42" customFormat="1">
      <c r="A109" s="31"/>
      <c r="D109" s="51"/>
      <c r="E109" s="46"/>
      <c r="F109" s="46"/>
      <c r="G109" s="46"/>
      <c r="H109" s="46"/>
      <c r="L109" s="52"/>
    </row>
    <row r="110" spans="1:12" s="42" customFormat="1">
      <c r="A110" s="31"/>
      <c r="D110" s="51"/>
      <c r="E110" s="46"/>
      <c r="F110" s="46"/>
      <c r="G110" s="46"/>
      <c r="H110" s="46"/>
      <c r="L110" s="52"/>
    </row>
    <row r="111" spans="1:12" s="42" customFormat="1">
      <c r="A111" s="31"/>
      <c r="D111" s="51"/>
      <c r="E111" s="46"/>
      <c r="F111" s="46"/>
      <c r="G111" s="46"/>
      <c r="H111" s="46"/>
      <c r="L111" s="52"/>
    </row>
    <row r="112" spans="1:12" s="42" customFormat="1">
      <c r="A112" s="31"/>
      <c r="D112" s="51"/>
      <c r="E112" s="46"/>
      <c r="F112" s="46"/>
      <c r="G112" s="46"/>
      <c r="H112" s="46"/>
      <c r="L112" s="52"/>
    </row>
    <row r="113" spans="1:12" s="42" customFormat="1">
      <c r="A113" s="31"/>
      <c r="D113" s="51"/>
      <c r="E113" s="46"/>
      <c r="F113" s="46"/>
      <c r="G113" s="46"/>
      <c r="H113" s="46"/>
      <c r="L113" s="52"/>
    </row>
    <row r="114" spans="1:12" s="42" customFormat="1">
      <c r="A114" s="31"/>
      <c r="D114" s="51"/>
      <c r="E114" s="46"/>
      <c r="F114" s="46"/>
      <c r="G114" s="46"/>
      <c r="H114" s="46"/>
      <c r="L114" s="52"/>
    </row>
    <row r="115" spans="1:12" s="42" customFormat="1">
      <c r="A115" s="31"/>
      <c r="D115" s="51"/>
      <c r="E115" s="46"/>
      <c r="F115" s="46"/>
      <c r="G115" s="46"/>
      <c r="H115" s="46"/>
      <c r="L115" s="52"/>
    </row>
    <row r="116" spans="1:12" s="42" customFormat="1">
      <c r="A116" s="31"/>
      <c r="D116" s="51"/>
      <c r="E116" s="46"/>
      <c r="F116" s="46"/>
      <c r="G116" s="46"/>
      <c r="H116" s="46"/>
      <c r="L116" s="52"/>
    </row>
    <row r="117" spans="1:12" s="30" customFormat="1">
      <c r="A117" s="30" t="s">
        <v>77</v>
      </c>
      <c r="D117" s="26" t="s">
        <v>74</v>
      </c>
      <c r="E117" s="40" t="s">
        <v>6</v>
      </c>
      <c r="F117" s="40" t="s">
        <v>7</v>
      </c>
      <c r="G117" s="40" t="s">
        <v>8</v>
      </c>
      <c r="H117" s="41" t="s">
        <v>9</v>
      </c>
      <c r="J117" s="42" t="s">
        <v>81</v>
      </c>
      <c r="K117" s="43">
        <v>2008</v>
      </c>
      <c r="L117" s="53"/>
    </row>
    <row r="118" spans="1:12" s="30" customFormat="1">
      <c r="A118" s="30" t="s">
        <v>5</v>
      </c>
      <c r="B118" s="30" t="s">
        <v>76</v>
      </c>
      <c r="C118" s="30" t="s">
        <v>6</v>
      </c>
      <c r="D118" s="26" t="s">
        <v>5</v>
      </c>
      <c r="E118" s="40" t="s">
        <v>10</v>
      </c>
      <c r="F118" s="40" t="s">
        <v>11</v>
      </c>
      <c r="G118" s="40" t="s">
        <v>7</v>
      </c>
      <c r="H118" s="41" t="s">
        <v>12</v>
      </c>
      <c r="L118" s="53"/>
    </row>
    <row r="119" spans="1:12">
      <c r="A119" s="37" t="s">
        <v>70</v>
      </c>
      <c r="J119" s="30" t="s">
        <v>79</v>
      </c>
      <c r="L119" s="50"/>
    </row>
    <row r="120" spans="1:12">
      <c r="B120" s="31" t="s">
        <v>17</v>
      </c>
      <c r="C120" s="31">
        <v>280</v>
      </c>
      <c r="D120" s="27" t="s">
        <v>38</v>
      </c>
      <c r="E120" s="44">
        <v>1</v>
      </c>
      <c r="F120" s="44">
        <v>40</v>
      </c>
      <c r="G120" s="44">
        <v>40</v>
      </c>
      <c r="H120" s="45">
        <v>0</v>
      </c>
      <c r="J120" s="37" t="s">
        <v>80</v>
      </c>
      <c r="K120" s="48">
        <f>SUM(E120)</f>
        <v>1</v>
      </c>
      <c r="L120" s="49">
        <v>3.4482758620689655E-2</v>
      </c>
    </row>
    <row r="121" spans="1:12">
      <c r="J121" s="37"/>
      <c r="K121" s="49"/>
      <c r="L121" s="50"/>
    </row>
    <row r="122" spans="1:12">
      <c r="B122" s="31" t="s">
        <v>69</v>
      </c>
      <c r="C122" s="31">
        <v>101</v>
      </c>
      <c r="E122" s="44">
        <v>1</v>
      </c>
      <c r="F122" s="44">
        <v>23</v>
      </c>
      <c r="G122" s="44">
        <v>18</v>
      </c>
      <c r="H122" s="45">
        <v>5</v>
      </c>
      <c r="J122" s="37" t="s">
        <v>82</v>
      </c>
      <c r="K122" s="48">
        <f>SUM(F120)</f>
        <v>40</v>
      </c>
      <c r="L122" s="49">
        <v>5.0062578222778473E-2</v>
      </c>
    </row>
    <row r="123" spans="1:12">
      <c r="B123" s="31" t="s">
        <v>17</v>
      </c>
      <c r="C123" s="31">
        <v>200</v>
      </c>
      <c r="E123" s="44">
        <v>3</v>
      </c>
      <c r="F123" s="44">
        <v>101</v>
      </c>
      <c r="G123" s="44">
        <v>95</v>
      </c>
      <c r="H123" s="45">
        <v>6</v>
      </c>
      <c r="J123" s="37"/>
      <c r="K123" s="49"/>
      <c r="L123" s="50"/>
    </row>
    <row r="124" spans="1:12">
      <c r="B124" s="31" t="s">
        <v>17</v>
      </c>
      <c r="C124" s="31">
        <v>211</v>
      </c>
      <c r="E124" s="44">
        <v>2</v>
      </c>
      <c r="F124" s="44">
        <v>80</v>
      </c>
      <c r="G124" s="44">
        <v>79</v>
      </c>
      <c r="H124" s="45">
        <v>1</v>
      </c>
      <c r="J124" s="37" t="s">
        <v>83</v>
      </c>
      <c r="K124" s="48">
        <f>SUM(G120)</f>
        <v>40</v>
      </c>
      <c r="L124" s="49">
        <v>5.2980132450331126E-2</v>
      </c>
    </row>
    <row r="125" spans="1:12">
      <c r="B125" s="31" t="s">
        <v>17</v>
      </c>
      <c r="C125" s="31">
        <v>212</v>
      </c>
      <c r="E125" s="44">
        <v>3</v>
      </c>
      <c r="F125" s="44">
        <v>120</v>
      </c>
      <c r="G125" s="44">
        <v>115</v>
      </c>
      <c r="H125" s="45">
        <v>5</v>
      </c>
      <c r="J125" s="37"/>
      <c r="K125" s="49"/>
      <c r="L125" s="50"/>
    </row>
    <row r="126" spans="1:12">
      <c r="B126" s="31" t="s">
        <v>17</v>
      </c>
      <c r="C126" s="31">
        <v>213</v>
      </c>
      <c r="E126" s="44">
        <v>2</v>
      </c>
      <c r="F126" s="44">
        <v>80</v>
      </c>
      <c r="G126" s="44">
        <v>80</v>
      </c>
      <c r="H126" s="45">
        <v>0</v>
      </c>
      <c r="J126" s="37" t="s">
        <v>84</v>
      </c>
      <c r="K126" s="48">
        <f>SUM(H120)</f>
        <v>0</v>
      </c>
      <c r="L126" s="49">
        <v>0</v>
      </c>
    </row>
    <row r="127" spans="1:12">
      <c r="B127" s="31" t="s">
        <v>17</v>
      </c>
      <c r="C127" s="31">
        <v>214</v>
      </c>
      <c r="E127" s="44">
        <v>3</v>
      </c>
      <c r="F127" s="44">
        <v>101</v>
      </c>
      <c r="G127" s="44">
        <v>99</v>
      </c>
      <c r="H127" s="45">
        <v>2</v>
      </c>
      <c r="J127" s="37"/>
      <c r="K127" s="49"/>
      <c r="L127" s="50"/>
    </row>
    <row r="128" spans="1:12">
      <c r="B128" s="31" t="s">
        <v>17</v>
      </c>
      <c r="C128" s="31">
        <v>310</v>
      </c>
      <c r="E128" s="44">
        <v>1</v>
      </c>
      <c r="F128" s="44">
        <v>23</v>
      </c>
      <c r="G128" s="44">
        <v>23</v>
      </c>
      <c r="H128" s="45">
        <v>0</v>
      </c>
      <c r="L128" s="50"/>
    </row>
    <row r="129" spans="1:12">
      <c r="B129" s="31" t="s">
        <v>17</v>
      </c>
      <c r="C129" s="31">
        <v>314</v>
      </c>
      <c r="E129" s="44">
        <v>1</v>
      </c>
      <c r="F129" s="44">
        <v>25</v>
      </c>
      <c r="G129" s="44">
        <v>24</v>
      </c>
      <c r="H129" s="45">
        <v>1</v>
      </c>
      <c r="L129" s="50"/>
    </row>
    <row r="130" spans="1:12">
      <c r="B130" s="31" t="s">
        <v>17</v>
      </c>
      <c r="C130" s="31">
        <v>330</v>
      </c>
      <c r="E130" s="44">
        <v>1</v>
      </c>
      <c r="F130" s="44">
        <v>21</v>
      </c>
      <c r="G130" s="44">
        <v>20</v>
      </c>
      <c r="H130" s="45">
        <v>1</v>
      </c>
      <c r="L130" s="50"/>
    </row>
    <row r="131" spans="1:12">
      <c r="B131" s="31" t="s">
        <v>17</v>
      </c>
      <c r="C131" s="31">
        <v>333</v>
      </c>
      <c r="E131" s="44">
        <v>1</v>
      </c>
      <c r="F131" s="44">
        <v>25</v>
      </c>
      <c r="G131" s="44">
        <v>24</v>
      </c>
      <c r="H131" s="45">
        <v>1</v>
      </c>
      <c r="L131" s="50"/>
    </row>
    <row r="132" spans="1:12">
      <c r="B132" s="31" t="s">
        <v>17</v>
      </c>
      <c r="C132" s="31">
        <v>334</v>
      </c>
      <c r="E132" s="44">
        <v>3</v>
      </c>
      <c r="F132" s="44">
        <v>25</v>
      </c>
      <c r="G132" s="44">
        <v>32</v>
      </c>
      <c r="H132" s="45">
        <v>0</v>
      </c>
      <c r="L132" s="50"/>
    </row>
    <row r="133" spans="1:12">
      <c r="B133" s="31" t="s">
        <v>17</v>
      </c>
      <c r="C133" s="31">
        <v>383</v>
      </c>
      <c r="E133" s="44">
        <v>2</v>
      </c>
      <c r="F133" s="44">
        <v>25</v>
      </c>
      <c r="G133" s="44">
        <v>16</v>
      </c>
      <c r="H133" s="45">
        <v>9</v>
      </c>
      <c r="L133" s="50"/>
    </row>
    <row r="134" spans="1:12">
      <c r="B134" s="31" t="s">
        <v>31</v>
      </c>
      <c r="C134" s="31">
        <v>340</v>
      </c>
      <c r="E134" s="44">
        <v>1</v>
      </c>
      <c r="F134" s="44">
        <v>25</v>
      </c>
      <c r="G134" s="44">
        <v>16</v>
      </c>
      <c r="H134" s="45">
        <v>9</v>
      </c>
      <c r="L134" s="50"/>
    </row>
    <row r="135" spans="1:12">
      <c r="B135" s="31" t="s">
        <v>32</v>
      </c>
      <c r="C135" s="31">
        <v>340</v>
      </c>
      <c r="E135" s="44">
        <v>1</v>
      </c>
      <c r="F135" s="44">
        <v>25</v>
      </c>
      <c r="G135" s="44">
        <v>17</v>
      </c>
      <c r="H135" s="45">
        <v>8</v>
      </c>
      <c r="L135" s="50"/>
    </row>
    <row r="136" spans="1:12">
      <c r="B136" s="31" t="s">
        <v>35</v>
      </c>
      <c r="C136" s="31">
        <v>340</v>
      </c>
      <c r="E136" s="44">
        <v>3</v>
      </c>
      <c r="F136" s="44">
        <v>60</v>
      </c>
      <c r="G136" s="44">
        <v>57</v>
      </c>
      <c r="H136" s="45">
        <v>3</v>
      </c>
      <c r="L136" s="50"/>
    </row>
    <row r="137" spans="1:12" s="42" customFormat="1">
      <c r="A137" s="31"/>
      <c r="D137" s="51"/>
      <c r="E137" s="46">
        <f>SUM(E120:E136)</f>
        <v>29</v>
      </c>
      <c r="F137" s="46">
        <f t="shared" ref="F137:H137" si="5">SUM(F120:F136)</f>
        <v>799</v>
      </c>
      <c r="G137" s="46">
        <f t="shared" si="5"/>
        <v>755</v>
      </c>
      <c r="H137" s="46">
        <f t="shared" si="5"/>
        <v>51</v>
      </c>
      <c r="L137" s="52"/>
    </row>
    <row r="138" spans="1:12" s="42" customFormat="1">
      <c r="A138" s="31"/>
      <c r="D138" s="51"/>
      <c r="E138" s="46"/>
      <c r="F138" s="46"/>
      <c r="G138" s="46"/>
      <c r="H138" s="46"/>
      <c r="L138" s="52"/>
    </row>
    <row r="139" spans="1:12" s="42" customFormat="1">
      <c r="A139" s="31"/>
      <c r="D139" s="51"/>
      <c r="E139" s="46"/>
      <c r="F139" s="46"/>
      <c r="G139" s="46"/>
      <c r="H139" s="46"/>
      <c r="L139" s="52"/>
    </row>
    <row r="140" spans="1:12">
      <c r="A140" s="42"/>
      <c r="L140" s="50"/>
    </row>
    <row r="141" spans="1:12" s="30" customFormat="1">
      <c r="A141" s="30" t="s">
        <v>77</v>
      </c>
      <c r="D141" s="26" t="s">
        <v>74</v>
      </c>
      <c r="E141" s="40" t="s">
        <v>6</v>
      </c>
      <c r="F141" s="40" t="s">
        <v>7</v>
      </c>
      <c r="G141" s="40" t="s">
        <v>8</v>
      </c>
      <c r="H141" s="41" t="s">
        <v>9</v>
      </c>
      <c r="J141" s="42" t="s">
        <v>81</v>
      </c>
      <c r="K141" s="43">
        <v>2008</v>
      </c>
      <c r="L141" s="53"/>
    </row>
    <row r="142" spans="1:12" s="30" customFormat="1">
      <c r="A142" s="30" t="s">
        <v>5</v>
      </c>
      <c r="B142" s="30" t="s">
        <v>76</v>
      </c>
      <c r="C142" s="30" t="s">
        <v>6</v>
      </c>
      <c r="D142" s="26" t="s">
        <v>5</v>
      </c>
      <c r="E142" s="40" t="s">
        <v>10</v>
      </c>
      <c r="F142" s="40" t="s">
        <v>11</v>
      </c>
      <c r="G142" s="40" t="s">
        <v>7</v>
      </c>
      <c r="H142" s="41" t="s">
        <v>12</v>
      </c>
      <c r="L142" s="53"/>
    </row>
    <row r="143" spans="1:12">
      <c r="A143" s="37" t="s">
        <v>25</v>
      </c>
      <c r="J143" s="30" t="s">
        <v>79</v>
      </c>
      <c r="L143" s="50"/>
    </row>
    <row r="144" spans="1:12">
      <c r="B144" s="31" t="s">
        <v>24</v>
      </c>
      <c r="C144" s="31">
        <v>380</v>
      </c>
      <c r="D144" s="27" t="s">
        <v>42</v>
      </c>
      <c r="E144" s="44">
        <v>2</v>
      </c>
      <c r="F144" s="44">
        <v>160</v>
      </c>
      <c r="G144" s="44">
        <v>160</v>
      </c>
      <c r="H144" s="45">
        <v>0</v>
      </c>
      <c r="J144" s="37" t="s">
        <v>80</v>
      </c>
      <c r="K144" s="48">
        <f>SUM(E144:E151)</f>
        <v>12</v>
      </c>
      <c r="L144" s="49">
        <v>0.38709677419354838</v>
      </c>
    </row>
    <row r="145" spans="2:12">
      <c r="B145" s="31" t="s">
        <v>44</v>
      </c>
      <c r="C145" s="31">
        <v>102</v>
      </c>
      <c r="D145" s="27" t="s">
        <v>38</v>
      </c>
      <c r="E145" s="44">
        <v>1</v>
      </c>
      <c r="F145" s="44">
        <v>40</v>
      </c>
      <c r="G145" s="44">
        <v>40</v>
      </c>
      <c r="H145" s="45">
        <v>0</v>
      </c>
      <c r="J145" s="37"/>
      <c r="K145" s="49"/>
      <c r="L145" s="50"/>
    </row>
    <row r="146" spans="2:12">
      <c r="B146" s="31" t="s">
        <v>44</v>
      </c>
      <c r="C146" s="31">
        <v>316</v>
      </c>
      <c r="D146" s="27" t="s">
        <v>45</v>
      </c>
      <c r="E146" s="44">
        <v>1</v>
      </c>
      <c r="F146" s="44">
        <v>17</v>
      </c>
      <c r="G146" s="44">
        <v>21</v>
      </c>
      <c r="H146" s="45">
        <v>0</v>
      </c>
      <c r="J146" s="37" t="s">
        <v>82</v>
      </c>
      <c r="K146" s="48">
        <f>SUM(F144:F151)</f>
        <v>511</v>
      </c>
      <c r="L146" s="49">
        <v>0.41680261011419251</v>
      </c>
    </row>
    <row r="147" spans="2:12">
      <c r="B147" s="31" t="s">
        <v>24</v>
      </c>
      <c r="C147" s="31">
        <v>105</v>
      </c>
      <c r="D147" s="27" t="s">
        <v>22</v>
      </c>
      <c r="E147" s="44">
        <v>2</v>
      </c>
      <c r="F147" s="44">
        <v>90</v>
      </c>
      <c r="G147" s="44">
        <v>89</v>
      </c>
      <c r="H147" s="45">
        <v>1</v>
      </c>
      <c r="J147" s="37"/>
      <c r="K147" s="49"/>
      <c r="L147" s="50"/>
    </row>
    <row r="148" spans="2:12">
      <c r="B148" s="31" t="s">
        <v>44</v>
      </c>
      <c r="C148" s="31">
        <v>100</v>
      </c>
      <c r="D148" s="27" t="s">
        <v>22</v>
      </c>
      <c r="E148" s="44">
        <v>2</v>
      </c>
      <c r="F148" s="44">
        <v>90</v>
      </c>
      <c r="G148" s="44">
        <v>90</v>
      </c>
      <c r="H148" s="45">
        <v>0</v>
      </c>
      <c r="J148" s="37" t="s">
        <v>83</v>
      </c>
      <c r="K148" s="48">
        <f>SUM(G144:G151)</f>
        <v>523</v>
      </c>
      <c r="L148" s="49">
        <v>0.42041800643086819</v>
      </c>
    </row>
    <row r="149" spans="2:12">
      <c r="B149" s="31" t="s">
        <v>44</v>
      </c>
      <c r="C149" s="31">
        <v>105</v>
      </c>
      <c r="D149" s="27" t="s">
        <v>22</v>
      </c>
      <c r="E149" s="44">
        <v>1</v>
      </c>
      <c r="F149" s="44">
        <v>40</v>
      </c>
      <c r="G149" s="44">
        <v>41</v>
      </c>
      <c r="H149" s="45">
        <v>0</v>
      </c>
      <c r="J149" s="37"/>
      <c r="K149" s="49"/>
      <c r="L149" s="50"/>
    </row>
    <row r="150" spans="2:12">
      <c r="B150" s="31" t="s">
        <v>44</v>
      </c>
      <c r="C150" s="31">
        <v>107</v>
      </c>
      <c r="D150" s="27" t="s">
        <v>22</v>
      </c>
      <c r="E150" s="44">
        <v>1</v>
      </c>
      <c r="F150" s="44">
        <v>40</v>
      </c>
      <c r="G150" s="44">
        <v>40</v>
      </c>
      <c r="H150" s="45">
        <v>0</v>
      </c>
      <c r="J150" s="37" t="s">
        <v>84</v>
      </c>
      <c r="K150" s="48">
        <f>SUM(H144:H151)</f>
        <v>1</v>
      </c>
      <c r="L150" s="49">
        <v>8.3333333333333329E-2</v>
      </c>
    </row>
    <row r="151" spans="2:12">
      <c r="B151" s="31" t="s">
        <v>44</v>
      </c>
      <c r="C151" s="31">
        <v>341</v>
      </c>
      <c r="D151" s="27" t="s">
        <v>22</v>
      </c>
      <c r="E151" s="44">
        <v>2</v>
      </c>
      <c r="F151" s="44">
        <v>34</v>
      </c>
      <c r="G151" s="44">
        <v>42</v>
      </c>
      <c r="H151" s="45">
        <v>0</v>
      </c>
      <c r="J151" s="37"/>
      <c r="K151" s="49"/>
      <c r="L151" s="50"/>
    </row>
    <row r="152" spans="2:12">
      <c r="K152" s="53"/>
      <c r="L152" s="50"/>
    </row>
    <row r="153" spans="2:12">
      <c r="B153" s="31" t="s">
        <v>24</v>
      </c>
      <c r="C153" s="31">
        <v>100</v>
      </c>
      <c r="E153" s="44">
        <v>7</v>
      </c>
      <c r="F153" s="44">
        <v>262</v>
      </c>
      <c r="G153" s="44">
        <v>262</v>
      </c>
      <c r="H153" s="45">
        <v>0</v>
      </c>
      <c r="L153" s="50"/>
    </row>
    <row r="154" spans="2:12">
      <c r="B154" s="31" t="s">
        <v>24</v>
      </c>
      <c r="C154" s="31">
        <v>121</v>
      </c>
      <c r="E154" s="44">
        <v>2</v>
      </c>
      <c r="F154" s="44">
        <v>80</v>
      </c>
      <c r="G154" s="44">
        <v>83</v>
      </c>
      <c r="H154" s="45">
        <v>0</v>
      </c>
      <c r="L154" s="50"/>
    </row>
    <row r="155" spans="2:12">
      <c r="B155" s="31" t="s">
        <v>24</v>
      </c>
      <c r="C155" s="31">
        <v>270</v>
      </c>
      <c r="E155" s="44">
        <v>1</v>
      </c>
      <c r="F155" s="44">
        <v>45</v>
      </c>
      <c r="G155" s="44">
        <v>45</v>
      </c>
      <c r="H155" s="45">
        <v>0</v>
      </c>
      <c r="L155" s="50"/>
    </row>
    <row r="156" spans="2:12">
      <c r="B156" s="31" t="s">
        <v>24</v>
      </c>
      <c r="C156" s="31">
        <v>301</v>
      </c>
      <c r="E156" s="44">
        <v>1</v>
      </c>
      <c r="F156" s="44">
        <v>17</v>
      </c>
      <c r="G156" s="44">
        <v>20</v>
      </c>
      <c r="H156" s="45">
        <v>0</v>
      </c>
      <c r="L156" s="50"/>
    </row>
    <row r="157" spans="2:12">
      <c r="B157" s="31" t="s">
        <v>24</v>
      </c>
      <c r="C157" s="31">
        <v>306</v>
      </c>
      <c r="E157" s="44">
        <v>1</v>
      </c>
      <c r="F157" s="44">
        <v>23</v>
      </c>
      <c r="G157" s="44">
        <v>26</v>
      </c>
      <c r="H157" s="45">
        <v>0</v>
      </c>
      <c r="L157" s="50"/>
    </row>
    <row r="158" spans="2:12">
      <c r="B158" s="31" t="s">
        <v>24</v>
      </c>
      <c r="C158" s="31">
        <v>336</v>
      </c>
      <c r="E158" s="44">
        <v>1</v>
      </c>
      <c r="F158" s="44">
        <v>25</v>
      </c>
      <c r="G158" s="44">
        <v>24</v>
      </c>
      <c r="H158" s="45">
        <v>1</v>
      </c>
      <c r="L158" s="50"/>
    </row>
    <row r="159" spans="2:12">
      <c r="B159" s="31" t="s">
        <v>43</v>
      </c>
      <c r="C159" s="31">
        <v>270</v>
      </c>
      <c r="E159" s="44">
        <v>1</v>
      </c>
      <c r="F159" s="44">
        <v>48</v>
      </c>
      <c r="G159" s="44">
        <v>43</v>
      </c>
      <c r="H159" s="45">
        <v>5</v>
      </c>
      <c r="L159" s="50"/>
    </row>
    <row r="160" spans="2:12">
      <c r="B160" s="31" t="s">
        <v>43</v>
      </c>
      <c r="C160" s="31">
        <v>391</v>
      </c>
      <c r="E160" s="44">
        <v>1</v>
      </c>
      <c r="F160" s="44">
        <v>100</v>
      </c>
      <c r="G160" s="44">
        <v>98</v>
      </c>
      <c r="H160" s="45">
        <v>2</v>
      </c>
      <c r="L160" s="50"/>
    </row>
    <row r="161" spans="1:12">
      <c r="B161" s="31" t="s">
        <v>44</v>
      </c>
      <c r="C161" s="31">
        <v>101</v>
      </c>
      <c r="E161" s="44">
        <v>2</v>
      </c>
      <c r="F161" s="44">
        <v>74</v>
      </c>
      <c r="G161" s="44">
        <v>71</v>
      </c>
      <c r="H161" s="45">
        <v>3</v>
      </c>
      <c r="L161" s="50"/>
    </row>
    <row r="162" spans="1:12">
      <c r="B162" s="31" t="s">
        <v>44</v>
      </c>
      <c r="C162" s="31">
        <v>303</v>
      </c>
      <c r="E162" s="44">
        <v>1</v>
      </c>
      <c r="F162" s="44">
        <v>24</v>
      </c>
      <c r="G162" s="44">
        <v>29</v>
      </c>
      <c r="H162" s="45">
        <v>0</v>
      </c>
      <c r="L162" s="50"/>
    </row>
    <row r="163" spans="1:12">
      <c r="B163" s="31" t="s">
        <v>44</v>
      </c>
      <c r="C163" s="31">
        <v>330</v>
      </c>
      <c r="E163" s="44">
        <v>1</v>
      </c>
      <c r="F163" s="44">
        <v>17</v>
      </c>
      <c r="G163" s="44">
        <v>20</v>
      </c>
      <c r="H163" s="45">
        <v>0</v>
      </c>
      <c r="L163" s="50"/>
    </row>
    <row r="164" spans="1:12" s="42" customFormat="1">
      <c r="A164" s="31"/>
      <c r="D164" s="51"/>
      <c r="E164" s="46">
        <f>SUM(E144:E163)</f>
        <v>31</v>
      </c>
      <c r="F164" s="46">
        <f t="shared" ref="F164:H164" si="6">SUM(F144:F163)</f>
        <v>1226</v>
      </c>
      <c r="G164" s="46">
        <f t="shared" si="6"/>
        <v>1244</v>
      </c>
      <c r="H164" s="46">
        <f t="shared" si="6"/>
        <v>12</v>
      </c>
      <c r="L164" s="52"/>
    </row>
    <row r="165" spans="1:12" s="42" customFormat="1">
      <c r="A165" s="31"/>
      <c r="D165" s="51"/>
      <c r="E165" s="46"/>
      <c r="F165" s="46"/>
      <c r="G165" s="46"/>
      <c r="H165" s="46"/>
      <c r="L165" s="52"/>
    </row>
    <row r="166" spans="1:12" s="42" customFormat="1">
      <c r="A166" s="31"/>
      <c r="D166" s="51"/>
      <c r="E166" s="46"/>
      <c r="F166" s="46"/>
      <c r="G166" s="46"/>
      <c r="H166" s="46"/>
      <c r="L166" s="52"/>
    </row>
    <row r="167" spans="1:12" s="42" customFormat="1">
      <c r="A167" s="31"/>
      <c r="D167" s="51"/>
      <c r="E167" s="46"/>
      <c r="F167" s="46"/>
      <c r="G167" s="46"/>
      <c r="H167" s="46"/>
      <c r="L167" s="52"/>
    </row>
    <row r="168" spans="1:12" s="30" customFormat="1">
      <c r="A168" s="30" t="s">
        <v>77</v>
      </c>
      <c r="D168" s="26" t="s">
        <v>74</v>
      </c>
      <c r="E168" s="40" t="s">
        <v>6</v>
      </c>
      <c r="F168" s="40" t="s">
        <v>7</v>
      </c>
      <c r="G168" s="40" t="s">
        <v>8</v>
      </c>
      <c r="H168" s="41" t="s">
        <v>9</v>
      </c>
      <c r="J168" s="42" t="s">
        <v>81</v>
      </c>
      <c r="K168" s="43">
        <v>2008</v>
      </c>
      <c r="L168" s="53"/>
    </row>
    <row r="169" spans="1:12" s="30" customFormat="1">
      <c r="A169" s="30" t="s">
        <v>5</v>
      </c>
      <c r="B169" s="30" t="s">
        <v>76</v>
      </c>
      <c r="C169" s="30" t="s">
        <v>6</v>
      </c>
      <c r="D169" s="26" t="s">
        <v>5</v>
      </c>
      <c r="E169" s="40" t="s">
        <v>10</v>
      </c>
      <c r="F169" s="40" t="s">
        <v>11</v>
      </c>
      <c r="G169" s="40" t="s">
        <v>7</v>
      </c>
      <c r="H169" s="41" t="s">
        <v>12</v>
      </c>
      <c r="L169" s="53"/>
    </row>
    <row r="170" spans="1:12">
      <c r="A170" s="37" t="s">
        <v>71</v>
      </c>
      <c r="L170" s="50"/>
    </row>
    <row r="171" spans="1:12">
      <c r="B171" s="31" t="s">
        <v>32</v>
      </c>
      <c r="C171" s="31">
        <v>481</v>
      </c>
      <c r="E171" s="54">
        <v>2</v>
      </c>
      <c r="F171" s="54">
        <v>25</v>
      </c>
      <c r="G171" s="54">
        <v>15</v>
      </c>
      <c r="H171" s="55">
        <v>10</v>
      </c>
      <c r="L171" s="50"/>
    </row>
    <row r="172" spans="1:12">
      <c r="E172" s="54"/>
      <c r="F172" s="54"/>
      <c r="G172" s="54"/>
      <c r="H172" s="55"/>
      <c r="L172" s="50"/>
    </row>
    <row r="173" spans="1:12">
      <c r="E173" s="54"/>
      <c r="F173" s="54"/>
      <c r="G173" s="54"/>
      <c r="H173" s="55"/>
      <c r="L173" s="50"/>
    </row>
    <row r="174" spans="1:12">
      <c r="E174" s="54"/>
      <c r="F174" s="54"/>
      <c r="G174" s="54"/>
      <c r="H174" s="55"/>
      <c r="L174" s="50"/>
    </row>
    <row r="175" spans="1:12" s="30" customFormat="1">
      <c r="A175" s="30" t="s">
        <v>77</v>
      </c>
      <c r="D175" s="26" t="s">
        <v>74</v>
      </c>
      <c r="E175" s="40" t="s">
        <v>6</v>
      </c>
      <c r="F175" s="40" t="s">
        <v>7</v>
      </c>
      <c r="G175" s="40" t="s">
        <v>8</v>
      </c>
      <c r="H175" s="41" t="s">
        <v>9</v>
      </c>
      <c r="J175" s="42" t="s">
        <v>81</v>
      </c>
      <c r="K175" s="43">
        <v>2008</v>
      </c>
      <c r="L175" s="53"/>
    </row>
    <row r="176" spans="1:12" s="30" customFormat="1">
      <c r="A176" s="30" t="s">
        <v>5</v>
      </c>
      <c r="B176" s="30" t="s">
        <v>76</v>
      </c>
      <c r="C176" s="30" t="s">
        <v>6</v>
      </c>
      <c r="D176" s="26" t="s">
        <v>5</v>
      </c>
      <c r="E176" s="40" t="s">
        <v>10</v>
      </c>
      <c r="F176" s="40" t="s">
        <v>11</v>
      </c>
      <c r="G176" s="40" t="s">
        <v>7</v>
      </c>
      <c r="H176" s="41" t="s">
        <v>12</v>
      </c>
      <c r="L176" s="53"/>
    </row>
    <row r="177" spans="1:12">
      <c r="A177" s="37" t="s">
        <v>47</v>
      </c>
      <c r="L177" s="50"/>
    </row>
    <row r="178" spans="1:12">
      <c r="B178" s="31" t="s">
        <v>46</v>
      </c>
      <c r="C178" s="31">
        <v>338</v>
      </c>
      <c r="E178" s="44">
        <v>2</v>
      </c>
      <c r="F178" s="44">
        <v>56</v>
      </c>
      <c r="G178" s="44">
        <v>56</v>
      </c>
      <c r="H178" s="45">
        <v>0</v>
      </c>
      <c r="L178" s="50"/>
    </row>
    <row r="179" spans="1:12">
      <c r="B179" s="31" t="s">
        <v>47</v>
      </c>
      <c r="C179" s="31">
        <v>100</v>
      </c>
      <c r="E179" s="44">
        <v>6</v>
      </c>
      <c r="F179" s="44">
        <v>203</v>
      </c>
      <c r="G179" s="44">
        <v>196</v>
      </c>
      <c r="H179" s="45">
        <v>7</v>
      </c>
      <c r="L179" s="50"/>
    </row>
    <row r="180" spans="1:12">
      <c r="B180" s="31" t="s">
        <v>47</v>
      </c>
      <c r="C180" s="31">
        <v>109</v>
      </c>
      <c r="E180" s="44">
        <v>9</v>
      </c>
      <c r="F180" s="44">
        <v>317</v>
      </c>
      <c r="G180" s="44">
        <v>296</v>
      </c>
      <c r="H180" s="45">
        <v>21</v>
      </c>
      <c r="L180" s="50"/>
    </row>
    <row r="181" spans="1:12">
      <c r="B181" s="31" t="s">
        <v>47</v>
      </c>
      <c r="C181" s="31">
        <v>111</v>
      </c>
      <c r="E181" s="44">
        <v>5</v>
      </c>
      <c r="F181" s="44">
        <v>175</v>
      </c>
      <c r="G181" s="44">
        <v>167</v>
      </c>
      <c r="H181" s="45">
        <v>8</v>
      </c>
      <c r="L181" s="50"/>
    </row>
    <row r="182" spans="1:12">
      <c r="B182" s="31" t="s">
        <v>47</v>
      </c>
      <c r="C182" s="31">
        <v>118</v>
      </c>
      <c r="E182" s="44">
        <v>2</v>
      </c>
      <c r="F182" s="44">
        <v>70</v>
      </c>
      <c r="G182" s="44">
        <v>68</v>
      </c>
      <c r="H182" s="45">
        <v>2</v>
      </c>
      <c r="L182" s="50"/>
    </row>
    <row r="183" spans="1:12">
      <c r="B183" s="31" t="s">
        <v>47</v>
      </c>
      <c r="C183" s="31">
        <v>120</v>
      </c>
      <c r="E183" s="44">
        <v>3</v>
      </c>
      <c r="F183" s="44">
        <v>113</v>
      </c>
      <c r="G183" s="44">
        <v>108</v>
      </c>
      <c r="H183" s="45">
        <v>5</v>
      </c>
      <c r="L183" s="50"/>
    </row>
    <row r="184" spans="1:12">
      <c r="B184" s="31" t="s">
        <v>47</v>
      </c>
      <c r="C184" s="31">
        <v>338</v>
      </c>
      <c r="E184" s="44">
        <v>2</v>
      </c>
      <c r="F184" s="44">
        <v>56</v>
      </c>
      <c r="G184" s="44">
        <v>56</v>
      </c>
      <c r="H184" s="45">
        <v>0</v>
      </c>
      <c r="L184" s="50"/>
    </row>
    <row r="185" spans="1:12">
      <c r="B185" s="31" t="s">
        <v>47</v>
      </c>
      <c r="C185" s="31">
        <v>355</v>
      </c>
      <c r="E185" s="44">
        <v>10</v>
      </c>
      <c r="F185" s="44">
        <v>333</v>
      </c>
      <c r="G185" s="44">
        <v>328</v>
      </c>
      <c r="H185" s="45">
        <v>5</v>
      </c>
      <c r="L185" s="50"/>
    </row>
    <row r="186" spans="1:12" s="42" customFormat="1">
      <c r="A186" s="31"/>
      <c r="D186" s="51"/>
      <c r="E186" s="46">
        <f>SUM(E178:E185)</f>
        <v>39</v>
      </c>
      <c r="F186" s="46">
        <f t="shared" ref="F186:H186" si="7">SUM(F178:F185)</f>
        <v>1323</v>
      </c>
      <c r="G186" s="46">
        <f t="shared" si="7"/>
        <v>1275</v>
      </c>
      <c r="H186" s="46">
        <f t="shared" si="7"/>
        <v>48</v>
      </c>
      <c r="L186" s="52"/>
    </row>
    <row r="187" spans="1:12" s="42" customFormat="1">
      <c r="A187" s="31"/>
      <c r="D187" s="51"/>
      <c r="E187" s="46"/>
      <c r="F187" s="46"/>
      <c r="G187" s="46"/>
      <c r="H187" s="46"/>
      <c r="L187" s="52"/>
    </row>
    <row r="188" spans="1:12" s="42" customFormat="1">
      <c r="A188" s="31"/>
      <c r="D188" s="51"/>
      <c r="E188" s="46"/>
      <c r="F188" s="46"/>
      <c r="G188" s="46"/>
      <c r="H188" s="46"/>
      <c r="L188" s="52"/>
    </row>
    <row r="189" spans="1:12">
      <c r="A189" s="42"/>
      <c r="L189" s="50"/>
    </row>
    <row r="190" spans="1:12" s="30" customFormat="1">
      <c r="A190" s="30" t="s">
        <v>77</v>
      </c>
      <c r="D190" s="26" t="s">
        <v>74</v>
      </c>
      <c r="E190" s="40" t="s">
        <v>6</v>
      </c>
      <c r="F190" s="40" t="s">
        <v>7</v>
      </c>
      <c r="G190" s="40" t="s">
        <v>8</v>
      </c>
      <c r="H190" s="41" t="s">
        <v>9</v>
      </c>
      <c r="J190" s="42" t="s">
        <v>81</v>
      </c>
      <c r="K190" s="43">
        <v>2008</v>
      </c>
      <c r="L190" s="53"/>
    </row>
    <row r="191" spans="1:12" s="30" customFormat="1">
      <c r="A191" s="30" t="s">
        <v>5</v>
      </c>
      <c r="B191" s="30" t="s">
        <v>76</v>
      </c>
      <c r="C191" s="30" t="s">
        <v>6</v>
      </c>
      <c r="D191" s="26" t="s">
        <v>5</v>
      </c>
      <c r="E191" s="40" t="s">
        <v>10</v>
      </c>
      <c r="F191" s="40" t="s">
        <v>11</v>
      </c>
      <c r="G191" s="40" t="s">
        <v>7</v>
      </c>
      <c r="H191" s="41" t="s">
        <v>12</v>
      </c>
      <c r="L191" s="53"/>
    </row>
    <row r="192" spans="1:12">
      <c r="A192" s="37" t="s">
        <v>38</v>
      </c>
      <c r="J192" s="30" t="s">
        <v>79</v>
      </c>
      <c r="L192" s="50"/>
    </row>
    <row r="193" spans="1:12">
      <c r="B193" s="31" t="s">
        <v>19</v>
      </c>
      <c r="C193" s="31">
        <v>160</v>
      </c>
      <c r="D193" s="27" t="s">
        <v>48</v>
      </c>
      <c r="E193" s="44">
        <v>6</v>
      </c>
      <c r="F193" s="44">
        <v>270</v>
      </c>
      <c r="G193" s="44">
        <v>267</v>
      </c>
      <c r="H193" s="45">
        <v>3</v>
      </c>
      <c r="J193" s="37" t="s">
        <v>80</v>
      </c>
      <c r="K193" s="48">
        <f>SUM(E193:E203)</f>
        <v>32</v>
      </c>
      <c r="L193" s="49">
        <v>0.91428571428571426</v>
      </c>
    </row>
    <row r="194" spans="1:12">
      <c r="B194" s="31" t="s">
        <v>39</v>
      </c>
      <c r="C194" s="31">
        <v>105</v>
      </c>
      <c r="D194" s="27" t="s">
        <v>48</v>
      </c>
      <c r="E194" s="44">
        <v>1</v>
      </c>
      <c r="F194" s="44">
        <v>65</v>
      </c>
      <c r="G194" s="44">
        <v>65</v>
      </c>
      <c r="H194" s="45">
        <v>0</v>
      </c>
      <c r="J194" s="37"/>
      <c r="K194" s="49"/>
      <c r="L194" s="50"/>
    </row>
    <row r="195" spans="1:12">
      <c r="B195" s="31" t="s">
        <v>39</v>
      </c>
      <c r="C195" s="31">
        <v>305</v>
      </c>
      <c r="D195" s="27" t="s">
        <v>48</v>
      </c>
      <c r="E195" s="44">
        <v>1</v>
      </c>
      <c r="F195" s="44">
        <v>12</v>
      </c>
      <c r="G195" s="44">
        <v>11</v>
      </c>
      <c r="H195" s="45">
        <v>1</v>
      </c>
      <c r="J195" s="37" t="s">
        <v>82</v>
      </c>
      <c r="K195" s="48">
        <f>SUM(F193:F203)</f>
        <v>1368</v>
      </c>
      <c r="L195" s="49">
        <v>0.94605809128630702</v>
      </c>
    </row>
    <row r="196" spans="1:12">
      <c r="B196" s="31" t="s">
        <v>17</v>
      </c>
      <c r="C196" s="31">
        <v>280</v>
      </c>
      <c r="D196" s="27" t="s">
        <v>70</v>
      </c>
      <c r="E196" s="44">
        <v>1</v>
      </c>
      <c r="F196" s="44">
        <v>40</v>
      </c>
      <c r="G196" s="44">
        <v>40</v>
      </c>
      <c r="H196" s="45">
        <v>0</v>
      </c>
      <c r="J196" s="37"/>
      <c r="K196" s="49"/>
      <c r="L196" s="50"/>
    </row>
    <row r="197" spans="1:12">
      <c r="B197" s="31" t="s">
        <v>44</v>
      </c>
      <c r="C197" s="31">
        <v>102</v>
      </c>
      <c r="D197" s="27" t="s">
        <v>25</v>
      </c>
      <c r="E197" s="44">
        <v>1</v>
      </c>
      <c r="F197" s="44">
        <v>40</v>
      </c>
      <c r="G197" s="44">
        <v>40</v>
      </c>
      <c r="H197" s="45">
        <v>0</v>
      </c>
      <c r="J197" s="37" t="s">
        <v>83</v>
      </c>
      <c r="K197" s="48">
        <f>SUM(G193:G203)</f>
        <v>1309</v>
      </c>
      <c r="L197" s="49">
        <v>0.95617238860482101</v>
      </c>
    </row>
    <row r="198" spans="1:12">
      <c r="B198" s="31" t="s">
        <v>44</v>
      </c>
      <c r="C198" s="31">
        <v>316</v>
      </c>
      <c r="D198" s="27" t="s">
        <v>49</v>
      </c>
      <c r="E198" s="44">
        <v>1</v>
      </c>
      <c r="F198" s="44">
        <v>17</v>
      </c>
      <c r="G198" s="44">
        <v>21</v>
      </c>
      <c r="H198" s="45">
        <v>0</v>
      </c>
      <c r="J198" s="37"/>
      <c r="K198" s="49"/>
      <c r="L198" s="50"/>
    </row>
    <row r="199" spans="1:12">
      <c r="B199" s="31" t="s">
        <v>43</v>
      </c>
      <c r="C199" s="31">
        <v>202</v>
      </c>
      <c r="D199" s="27" t="s">
        <v>50</v>
      </c>
      <c r="E199" s="44">
        <v>1</v>
      </c>
      <c r="F199" s="44">
        <v>100</v>
      </c>
      <c r="G199" s="44">
        <v>55</v>
      </c>
      <c r="H199" s="45">
        <v>45</v>
      </c>
      <c r="J199" s="37" t="s">
        <v>84</v>
      </c>
      <c r="K199" s="48">
        <f>SUM(H193:H203)</f>
        <v>64</v>
      </c>
      <c r="L199" s="49">
        <v>0.76190476190476186</v>
      </c>
    </row>
    <row r="200" spans="1:12">
      <c r="B200" s="31" t="s">
        <v>43</v>
      </c>
      <c r="C200" s="31">
        <v>315</v>
      </c>
      <c r="D200" s="27" t="s">
        <v>50</v>
      </c>
      <c r="E200" s="44">
        <v>1</v>
      </c>
      <c r="F200" s="44">
        <v>35</v>
      </c>
      <c r="G200" s="44">
        <v>33</v>
      </c>
      <c r="H200" s="45">
        <v>2</v>
      </c>
      <c r="J200" s="37"/>
      <c r="K200" s="49"/>
      <c r="L200" s="50"/>
    </row>
    <row r="201" spans="1:12">
      <c r="B201" s="31" t="s">
        <v>27</v>
      </c>
      <c r="C201" s="31">
        <v>101</v>
      </c>
      <c r="D201" s="27" t="s">
        <v>50</v>
      </c>
      <c r="E201" s="44">
        <v>14</v>
      </c>
      <c r="F201" s="44">
        <v>588</v>
      </c>
      <c r="G201" s="44">
        <v>589</v>
      </c>
      <c r="H201" s="45">
        <v>0</v>
      </c>
      <c r="L201" s="50"/>
    </row>
    <row r="202" spans="1:12">
      <c r="B202" s="31" t="s">
        <v>27</v>
      </c>
      <c r="C202" s="31">
        <v>102</v>
      </c>
      <c r="D202" s="27" t="s">
        <v>50</v>
      </c>
      <c r="E202" s="44">
        <v>2</v>
      </c>
      <c r="F202" s="44">
        <v>90</v>
      </c>
      <c r="G202" s="44">
        <v>89</v>
      </c>
      <c r="H202" s="45">
        <v>1</v>
      </c>
      <c r="L202" s="50"/>
    </row>
    <row r="203" spans="1:12">
      <c r="B203" s="31" t="s">
        <v>51</v>
      </c>
      <c r="C203" s="31">
        <v>105</v>
      </c>
      <c r="D203" s="27" t="s">
        <v>21</v>
      </c>
      <c r="E203" s="44">
        <v>3</v>
      </c>
      <c r="F203" s="44">
        <v>111</v>
      </c>
      <c r="G203" s="44">
        <v>99</v>
      </c>
      <c r="H203" s="45">
        <v>12</v>
      </c>
      <c r="L203" s="50"/>
    </row>
    <row r="204" spans="1:12">
      <c r="L204" s="50"/>
    </row>
    <row r="205" spans="1:12">
      <c r="B205" s="31" t="s">
        <v>27</v>
      </c>
      <c r="C205" s="31">
        <v>316</v>
      </c>
      <c r="E205" s="44">
        <v>1</v>
      </c>
      <c r="F205" s="44">
        <v>30</v>
      </c>
      <c r="G205" s="44">
        <v>32</v>
      </c>
      <c r="H205" s="45">
        <v>0</v>
      </c>
      <c r="L205" s="50"/>
    </row>
    <row r="206" spans="1:12">
      <c r="B206" s="31" t="s">
        <v>35</v>
      </c>
      <c r="C206" s="31">
        <v>480</v>
      </c>
      <c r="E206" s="44">
        <v>2</v>
      </c>
      <c r="F206" s="44">
        <v>48</v>
      </c>
      <c r="G206" s="44">
        <v>28</v>
      </c>
      <c r="H206" s="45">
        <v>20</v>
      </c>
      <c r="L206" s="50"/>
    </row>
    <row r="207" spans="1:12" s="42" customFormat="1">
      <c r="A207" s="31"/>
      <c r="D207" s="51"/>
      <c r="E207" s="46">
        <f>SUM(E193:E206)</f>
        <v>35</v>
      </c>
      <c r="F207" s="46">
        <f t="shared" ref="F207:H207" si="8">SUM(F193:F206)</f>
        <v>1446</v>
      </c>
      <c r="G207" s="46">
        <f t="shared" si="8"/>
        <v>1369</v>
      </c>
      <c r="H207" s="46">
        <f t="shared" si="8"/>
        <v>84</v>
      </c>
      <c r="L207" s="52"/>
    </row>
    <row r="208" spans="1:12" s="42" customFormat="1">
      <c r="A208" s="31"/>
      <c r="D208" s="51"/>
      <c r="E208" s="46"/>
      <c r="F208" s="46"/>
      <c r="G208" s="46"/>
      <c r="H208" s="46"/>
      <c r="L208" s="52"/>
    </row>
    <row r="209" spans="1:12" s="42" customFormat="1">
      <c r="A209" s="31"/>
      <c r="D209" s="51"/>
      <c r="E209" s="46"/>
      <c r="F209" s="46"/>
      <c r="G209" s="46"/>
      <c r="H209" s="46"/>
      <c r="L209" s="52"/>
    </row>
    <row r="210" spans="1:12" s="42" customFormat="1">
      <c r="A210" s="31"/>
      <c r="D210" s="51"/>
      <c r="E210" s="46"/>
      <c r="F210" s="46"/>
      <c r="G210" s="46"/>
      <c r="H210" s="46"/>
      <c r="L210" s="52"/>
    </row>
    <row r="211" spans="1:12" s="30" customFormat="1">
      <c r="A211" s="30" t="s">
        <v>77</v>
      </c>
      <c r="D211" s="26" t="s">
        <v>74</v>
      </c>
      <c r="E211" s="40" t="s">
        <v>6</v>
      </c>
      <c r="F211" s="40" t="s">
        <v>7</v>
      </c>
      <c r="G211" s="40" t="s">
        <v>8</v>
      </c>
      <c r="H211" s="41" t="s">
        <v>9</v>
      </c>
      <c r="J211" s="42" t="s">
        <v>81</v>
      </c>
      <c r="K211" s="43">
        <v>2008</v>
      </c>
      <c r="L211" s="53"/>
    </row>
    <row r="212" spans="1:12" s="30" customFormat="1">
      <c r="A212" s="30" t="s">
        <v>5</v>
      </c>
      <c r="B212" s="30" t="s">
        <v>76</v>
      </c>
      <c r="C212" s="30" t="s">
        <v>6</v>
      </c>
      <c r="D212" s="26" t="s">
        <v>5</v>
      </c>
      <c r="E212" s="40" t="s">
        <v>10</v>
      </c>
      <c r="F212" s="40" t="s">
        <v>11</v>
      </c>
      <c r="G212" s="40" t="s">
        <v>7</v>
      </c>
      <c r="H212" s="41" t="s">
        <v>12</v>
      </c>
      <c r="L212" s="53"/>
    </row>
    <row r="213" spans="1:12">
      <c r="A213" s="37" t="s">
        <v>15</v>
      </c>
      <c r="J213" s="30" t="s">
        <v>79</v>
      </c>
      <c r="L213" s="50"/>
    </row>
    <row r="214" spans="1:12">
      <c r="B214" s="31" t="s">
        <v>18</v>
      </c>
      <c r="C214" s="31">
        <v>100</v>
      </c>
      <c r="D214" s="27" t="s">
        <v>42</v>
      </c>
      <c r="E214" s="44">
        <v>2</v>
      </c>
      <c r="F214" s="44">
        <v>193</v>
      </c>
      <c r="G214" s="44">
        <v>192</v>
      </c>
      <c r="H214" s="45">
        <v>1</v>
      </c>
      <c r="J214" s="37" t="s">
        <v>80</v>
      </c>
      <c r="K214" s="48">
        <f>SUM(E214:E215)</f>
        <v>6</v>
      </c>
      <c r="L214" s="49">
        <v>4.4444444444444446E-2</v>
      </c>
    </row>
    <row r="215" spans="1:12">
      <c r="B215" s="31" t="s">
        <v>26</v>
      </c>
      <c r="C215" s="31">
        <v>100</v>
      </c>
      <c r="D215" s="27" t="s">
        <v>42</v>
      </c>
      <c r="E215" s="44">
        <v>4</v>
      </c>
      <c r="F215" s="44">
        <v>96</v>
      </c>
      <c r="G215" s="44">
        <v>93</v>
      </c>
      <c r="H215" s="45">
        <v>3</v>
      </c>
      <c r="J215" s="37"/>
      <c r="K215" s="49"/>
      <c r="L215" s="50"/>
    </row>
    <row r="216" spans="1:12">
      <c r="J216" s="37" t="s">
        <v>82</v>
      </c>
      <c r="K216" s="48">
        <f>SUM(F214:F215)</f>
        <v>289</v>
      </c>
      <c r="L216" s="49">
        <v>7.896174863387978E-2</v>
      </c>
    </row>
    <row r="217" spans="1:12">
      <c r="B217" s="31" t="s">
        <v>52</v>
      </c>
      <c r="C217" s="31">
        <v>100</v>
      </c>
      <c r="E217" s="44">
        <v>14</v>
      </c>
      <c r="F217" s="44">
        <v>336</v>
      </c>
      <c r="G217" s="44">
        <v>324</v>
      </c>
      <c r="H217" s="45">
        <v>12</v>
      </c>
      <c r="J217" s="37"/>
      <c r="K217" s="49"/>
      <c r="L217" s="50"/>
    </row>
    <row r="218" spans="1:12">
      <c r="B218" s="31" t="s">
        <v>52</v>
      </c>
      <c r="C218" s="31">
        <v>205</v>
      </c>
      <c r="E218" s="44">
        <v>2</v>
      </c>
      <c r="F218" s="44">
        <v>48</v>
      </c>
      <c r="G218" s="44">
        <v>36</v>
      </c>
      <c r="H218" s="45">
        <v>12</v>
      </c>
      <c r="J218" s="37" t="s">
        <v>83</v>
      </c>
      <c r="K218" s="48">
        <f>SUM(G214:G215)</f>
        <v>285</v>
      </c>
      <c r="L218" s="49">
        <v>7.9742585338556243E-2</v>
      </c>
    </row>
    <row r="219" spans="1:12">
      <c r="B219" s="31" t="s">
        <v>52</v>
      </c>
      <c r="C219" s="31">
        <v>311</v>
      </c>
      <c r="E219" s="44">
        <v>1</v>
      </c>
      <c r="F219" s="44">
        <v>35</v>
      </c>
      <c r="G219" s="44">
        <v>34</v>
      </c>
      <c r="H219" s="45">
        <v>1</v>
      </c>
      <c r="J219" s="37"/>
      <c r="K219" s="49"/>
      <c r="L219" s="50"/>
    </row>
    <row r="220" spans="1:12">
      <c r="B220" s="31" t="s">
        <v>53</v>
      </c>
      <c r="C220" s="31">
        <v>100</v>
      </c>
      <c r="E220" s="44">
        <v>3</v>
      </c>
      <c r="F220" s="44">
        <v>75</v>
      </c>
      <c r="G220" s="44">
        <v>69</v>
      </c>
      <c r="H220" s="45">
        <v>6</v>
      </c>
      <c r="J220" s="37" t="s">
        <v>84</v>
      </c>
      <c r="K220" s="48">
        <f>SUM(H214:H215)</f>
        <v>4</v>
      </c>
      <c r="L220" s="49">
        <v>0.04</v>
      </c>
    </row>
    <row r="221" spans="1:12">
      <c r="B221" s="31" t="s">
        <v>53</v>
      </c>
      <c r="C221" s="31">
        <v>101</v>
      </c>
      <c r="E221" s="44">
        <v>10</v>
      </c>
      <c r="F221" s="44">
        <v>249</v>
      </c>
      <c r="G221" s="44">
        <v>248</v>
      </c>
      <c r="H221" s="45">
        <v>1</v>
      </c>
      <c r="J221" s="37"/>
      <c r="K221" s="49"/>
      <c r="L221" s="50"/>
    </row>
    <row r="222" spans="1:12">
      <c r="B222" s="31" t="s">
        <v>53</v>
      </c>
      <c r="C222" s="31">
        <v>130</v>
      </c>
      <c r="E222" s="44">
        <v>9</v>
      </c>
      <c r="F222" s="44">
        <v>224</v>
      </c>
      <c r="G222" s="44">
        <v>212</v>
      </c>
      <c r="H222" s="45">
        <v>12</v>
      </c>
      <c r="L222" s="50"/>
    </row>
    <row r="223" spans="1:12">
      <c r="B223" s="31" t="s">
        <v>53</v>
      </c>
      <c r="C223" s="31">
        <v>160</v>
      </c>
      <c r="E223" s="44">
        <v>17</v>
      </c>
      <c r="F223" s="44">
        <v>428</v>
      </c>
      <c r="G223" s="44">
        <v>434</v>
      </c>
      <c r="H223" s="45">
        <v>0</v>
      </c>
      <c r="L223" s="50"/>
    </row>
    <row r="224" spans="1:12">
      <c r="B224" s="31" t="s">
        <v>53</v>
      </c>
      <c r="C224" s="31">
        <v>202</v>
      </c>
      <c r="E224" s="44">
        <v>1</v>
      </c>
      <c r="F224" s="44">
        <v>40</v>
      </c>
      <c r="G224" s="44">
        <v>36</v>
      </c>
      <c r="H224" s="45">
        <v>4</v>
      </c>
      <c r="L224" s="50"/>
    </row>
    <row r="225" spans="1:12">
      <c r="B225" s="31" t="s">
        <v>53</v>
      </c>
      <c r="C225" s="31">
        <v>285</v>
      </c>
      <c r="E225" s="44">
        <v>6</v>
      </c>
      <c r="F225" s="44">
        <v>144</v>
      </c>
      <c r="G225" s="44">
        <v>144</v>
      </c>
      <c r="H225" s="45">
        <v>0</v>
      </c>
      <c r="L225" s="50"/>
    </row>
    <row r="226" spans="1:12">
      <c r="B226" s="31" t="s">
        <v>14</v>
      </c>
      <c r="C226" s="31">
        <v>101</v>
      </c>
      <c r="E226" s="44">
        <v>10</v>
      </c>
      <c r="F226" s="44">
        <v>288</v>
      </c>
      <c r="G226" s="44">
        <v>278</v>
      </c>
      <c r="H226" s="45">
        <v>10</v>
      </c>
      <c r="L226" s="50"/>
    </row>
    <row r="227" spans="1:12">
      <c r="B227" s="31" t="s">
        <v>14</v>
      </c>
      <c r="C227" s="31">
        <v>105</v>
      </c>
      <c r="E227" s="44">
        <v>18</v>
      </c>
      <c r="F227" s="44">
        <v>432</v>
      </c>
      <c r="G227" s="44">
        <v>436</v>
      </c>
      <c r="H227" s="45">
        <v>0</v>
      </c>
      <c r="L227" s="50"/>
    </row>
    <row r="228" spans="1:12">
      <c r="B228" s="31" t="s">
        <v>14</v>
      </c>
      <c r="C228" s="31">
        <v>106</v>
      </c>
      <c r="E228" s="44">
        <v>9</v>
      </c>
      <c r="F228" s="44">
        <v>248</v>
      </c>
      <c r="G228" s="44">
        <v>240</v>
      </c>
      <c r="H228" s="45">
        <v>8</v>
      </c>
      <c r="L228" s="50"/>
    </row>
    <row r="229" spans="1:12">
      <c r="B229" s="31" t="s">
        <v>14</v>
      </c>
      <c r="C229" s="31">
        <v>115</v>
      </c>
      <c r="E229" s="44">
        <v>4</v>
      </c>
      <c r="F229" s="44">
        <v>96</v>
      </c>
      <c r="G229" s="44">
        <v>99</v>
      </c>
      <c r="H229" s="45">
        <v>0</v>
      </c>
      <c r="L229" s="50"/>
    </row>
    <row r="230" spans="1:12">
      <c r="B230" s="31" t="s">
        <v>18</v>
      </c>
      <c r="C230" s="31">
        <v>101</v>
      </c>
      <c r="E230" s="44">
        <v>7</v>
      </c>
      <c r="F230" s="44">
        <v>253</v>
      </c>
      <c r="G230" s="44">
        <v>248</v>
      </c>
      <c r="H230" s="45">
        <v>5</v>
      </c>
      <c r="L230" s="50"/>
    </row>
    <row r="231" spans="1:12">
      <c r="B231" s="31" t="s">
        <v>18</v>
      </c>
      <c r="C231" s="31">
        <v>340</v>
      </c>
      <c r="E231" s="44">
        <v>1</v>
      </c>
      <c r="F231" s="44">
        <v>25</v>
      </c>
      <c r="G231" s="44">
        <v>21</v>
      </c>
      <c r="H231" s="45">
        <v>4</v>
      </c>
      <c r="L231" s="50"/>
    </row>
    <row r="232" spans="1:12">
      <c r="B232" s="31" t="s">
        <v>54</v>
      </c>
      <c r="C232" s="31">
        <v>100</v>
      </c>
      <c r="E232" s="44">
        <v>4</v>
      </c>
      <c r="F232" s="44">
        <v>120</v>
      </c>
      <c r="G232" s="44">
        <v>114</v>
      </c>
      <c r="H232" s="45">
        <v>6</v>
      </c>
      <c r="L232" s="50"/>
    </row>
    <row r="233" spans="1:12">
      <c r="B233" s="31" t="s">
        <v>54</v>
      </c>
      <c r="C233" s="31">
        <v>104</v>
      </c>
      <c r="E233" s="44">
        <v>3</v>
      </c>
      <c r="F233" s="44">
        <v>90</v>
      </c>
      <c r="G233" s="44">
        <v>91</v>
      </c>
      <c r="H233" s="45">
        <v>0</v>
      </c>
      <c r="L233" s="50"/>
    </row>
    <row r="234" spans="1:12">
      <c r="B234" s="31" t="s">
        <v>26</v>
      </c>
      <c r="C234" s="31">
        <v>101</v>
      </c>
      <c r="E234" s="44">
        <v>3</v>
      </c>
      <c r="F234" s="44">
        <v>72</v>
      </c>
      <c r="G234" s="44">
        <v>72</v>
      </c>
      <c r="H234" s="45">
        <v>0</v>
      </c>
      <c r="L234" s="50"/>
    </row>
    <row r="235" spans="1:12">
      <c r="B235" s="31" t="s">
        <v>26</v>
      </c>
      <c r="C235" s="31">
        <v>150</v>
      </c>
      <c r="E235" s="44">
        <v>2</v>
      </c>
      <c r="F235" s="44">
        <v>48</v>
      </c>
      <c r="G235" s="44">
        <v>46</v>
      </c>
      <c r="H235" s="45">
        <v>2</v>
      </c>
      <c r="L235" s="50"/>
    </row>
    <row r="236" spans="1:12">
      <c r="B236" s="31" t="s">
        <v>26</v>
      </c>
      <c r="C236" s="31">
        <v>203</v>
      </c>
      <c r="E236" s="44">
        <v>4</v>
      </c>
      <c r="F236" s="44">
        <v>96</v>
      </c>
      <c r="G236" s="44">
        <v>93</v>
      </c>
      <c r="H236" s="45">
        <v>3</v>
      </c>
      <c r="L236" s="50"/>
    </row>
    <row r="237" spans="1:12">
      <c r="B237" s="31" t="s">
        <v>26</v>
      </c>
      <c r="C237" s="31">
        <v>250</v>
      </c>
      <c r="E237" s="44">
        <v>1</v>
      </c>
      <c r="F237" s="44">
        <v>24</v>
      </c>
      <c r="G237" s="44">
        <v>14</v>
      </c>
      <c r="H237" s="45">
        <v>10</v>
      </c>
      <c r="L237" s="50"/>
    </row>
    <row r="238" spans="1:12" s="42" customFormat="1">
      <c r="A238" s="31"/>
      <c r="D238" s="51"/>
      <c r="E238" s="46">
        <f>SUM(E214:E237)</f>
        <v>135</v>
      </c>
      <c r="F238" s="46">
        <f t="shared" ref="F238:H238" si="9">SUM(F214:F237)</f>
        <v>3660</v>
      </c>
      <c r="G238" s="46">
        <f t="shared" si="9"/>
        <v>3574</v>
      </c>
      <c r="H238" s="46">
        <f t="shared" si="9"/>
        <v>100</v>
      </c>
      <c r="L238" s="52"/>
    </row>
    <row r="239" spans="1:12" s="42" customFormat="1">
      <c r="A239" s="31"/>
      <c r="D239" s="51"/>
      <c r="E239" s="46"/>
      <c r="F239" s="46"/>
      <c r="G239" s="46"/>
      <c r="H239" s="46"/>
      <c r="L239" s="52"/>
    </row>
    <row r="240" spans="1:12" s="42" customFormat="1">
      <c r="A240" s="31"/>
      <c r="D240" s="51"/>
      <c r="E240" s="46"/>
      <c r="F240" s="46"/>
      <c r="G240" s="46"/>
      <c r="H240" s="46"/>
      <c r="L240" s="52"/>
    </row>
    <row r="241" spans="1:12" s="30" customFormat="1">
      <c r="A241" s="30" t="s">
        <v>77</v>
      </c>
      <c r="D241" s="26" t="s">
        <v>74</v>
      </c>
      <c r="E241" s="40" t="s">
        <v>6</v>
      </c>
      <c r="F241" s="40" t="s">
        <v>7</v>
      </c>
      <c r="G241" s="40" t="s">
        <v>8</v>
      </c>
      <c r="H241" s="41" t="s">
        <v>9</v>
      </c>
      <c r="J241" s="42" t="s">
        <v>81</v>
      </c>
      <c r="K241" s="43">
        <v>2008</v>
      </c>
      <c r="L241" s="53"/>
    </row>
    <row r="242" spans="1:12" s="30" customFormat="1">
      <c r="A242" s="30" t="s">
        <v>5</v>
      </c>
      <c r="B242" s="30" t="s">
        <v>76</v>
      </c>
      <c r="C242" s="30" t="s">
        <v>6</v>
      </c>
      <c r="D242" s="26" t="s">
        <v>5</v>
      </c>
      <c r="E242" s="40" t="s">
        <v>10</v>
      </c>
      <c r="F242" s="40" t="s">
        <v>11</v>
      </c>
      <c r="G242" s="40" t="s">
        <v>7</v>
      </c>
      <c r="H242" s="41" t="s">
        <v>12</v>
      </c>
      <c r="L242" s="53"/>
    </row>
    <row r="243" spans="1:12">
      <c r="A243" s="37" t="s">
        <v>22</v>
      </c>
      <c r="J243" s="30" t="s">
        <v>79</v>
      </c>
      <c r="L243" s="50"/>
    </row>
    <row r="244" spans="1:12">
      <c r="B244" s="31" t="s">
        <v>20</v>
      </c>
      <c r="C244" s="31">
        <v>220</v>
      </c>
      <c r="D244" s="27" t="s">
        <v>42</v>
      </c>
      <c r="E244" s="44">
        <v>1</v>
      </c>
      <c r="F244" s="44">
        <v>50</v>
      </c>
      <c r="G244" s="44">
        <v>38</v>
      </c>
      <c r="H244" s="45">
        <v>12</v>
      </c>
      <c r="J244" s="37" t="s">
        <v>80</v>
      </c>
      <c r="K244" s="48">
        <f>SUM(E244:E272)</f>
        <v>53</v>
      </c>
      <c r="L244" s="49">
        <v>0.84126984126984128</v>
      </c>
    </row>
    <row r="245" spans="1:12">
      <c r="B245" s="31" t="s">
        <v>28</v>
      </c>
      <c r="C245" s="31">
        <v>220</v>
      </c>
      <c r="D245" s="27" t="s">
        <v>42</v>
      </c>
      <c r="E245" s="44">
        <v>1</v>
      </c>
      <c r="F245" s="44">
        <v>70</v>
      </c>
      <c r="G245" s="44">
        <v>35</v>
      </c>
      <c r="H245" s="45">
        <v>35</v>
      </c>
      <c r="J245" s="37"/>
      <c r="K245" s="49"/>
      <c r="L245" s="50"/>
    </row>
    <row r="246" spans="1:12">
      <c r="B246" s="31" t="s">
        <v>29</v>
      </c>
      <c r="C246" s="31">
        <v>101</v>
      </c>
      <c r="D246" s="27" t="s">
        <v>56</v>
      </c>
      <c r="E246" s="44">
        <v>1</v>
      </c>
      <c r="F246" s="44">
        <v>11</v>
      </c>
      <c r="G246" s="44">
        <v>9</v>
      </c>
      <c r="H246" s="45">
        <v>2</v>
      </c>
      <c r="J246" s="37" t="s">
        <v>82</v>
      </c>
      <c r="K246" s="48">
        <f>SUM(F244:F272)</f>
        <v>2409</v>
      </c>
      <c r="L246" s="49">
        <v>0.92939814814814814</v>
      </c>
    </row>
    <row r="247" spans="1:12">
      <c r="B247" s="31" t="s">
        <v>30</v>
      </c>
      <c r="C247" s="31">
        <v>101</v>
      </c>
      <c r="D247" s="27" t="s">
        <v>56</v>
      </c>
      <c r="E247" s="44">
        <v>1</v>
      </c>
      <c r="F247" s="44">
        <v>16</v>
      </c>
      <c r="G247" s="44">
        <v>15</v>
      </c>
      <c r="H247" s="45">
        <v>1</v>
      </c>
      <c r="J247" s="37"/>
      <c r="K247" s="49"/>
      <c r="L247" s="50"/>
    </row>
    <row r="248" spans="1:12">
      <c r="B248" s="31" t="s">
        <v>33</v>
      </c>
      <c r="C248" s="31">
        <v>101</v>
      </c>
      <c r="D248" s="27" t="s">
        <v>56</v>
      </c>
      <c r="E248" s="44">
        <v>1</v>
      </c>
      <c r="F248" s="44">
        <v>11</v>
      </c>
      <c r="G248" s="44">
        <v>17</v>
      </c>
      <c r="H248" s="45">
        <v>0</v>
      </c>
      <c r="J248" s="37" t="s">
        <v>83</v>
      </c>
      <c r="K248" s="48">
        <f>SUM(G244:G272)</f>
        <v>2298</v>
      </c>
      <c r="L248" s="49">
        <v>0.9445129469790382</v>
      </c>
    </row>
    <row r="249" spans="1:12">
      <c r="B249" s="31" t="s">
        <v>34</v>
      </c>
      <c r="C249" s="31">
        <v>101</v>
      </c>
      <c r="D249" s="27" t="s">
        <v>56</v>
      </c>
      <c r="E249" s="44">
        <v>1</v>
      </c>
      <c r="F249" s="44">
        <v>5</v>
      </c>
      <c r="G249" s="44">
        <v>5</v>
      </c>
      <c r="H249" s="45">
        <v>0</v>
      </c>
      <c r="J249" s="37"/>
      <c r="K249" s="49"/>
      <c r="L249" s="50"/>
    </row>
    <row r="250" spans="1:12">
      <c r="B250" s="31" t="s">
        <v>36</v>
      </c>
      <c r="C250" s="31">
        <v>101</v>
      </c>
      <c r="D250" s="27" t="s">
        <v>57</v>
      </c>
      <c r="E250" s="44">
        <v>5</v>
      </c>
      <c r="F250" s="44">
        <v>225</v>
      </c>
      <c r="G250" s="44">
        <v>225</v>
      </c>
      <c r="H250" s="45">
        <v>0</v>
      </c>
      <c r="J250" s="37" t="s">
        <v>84</v>
      </c>
      <c r="K250" s="48">
        <f>SUM(H244:H272)</f>
        <v>130</v>
      </c>
      <c r="L250" s="49">
        <v>0.72222222222222221</v>
      </c>
    </row>
    <row r="251" spans="1:12">
      <c r="B251" s="31" t="s">
        <v>36</v>
      </c>
      <c r="C251" s="31">
        <v>102</v>
      </c>
      <c r="D251" s="27" t="s">
        <v>57</v>
      </c>
      <c r="E251" s="44">
        <v>6</v>
      </c>
      <c r="F251" s="44">
        <v>260</v>
      </c>
      <c r="G251" s="44">
        <v>254</v>
      </c>
      <c r="H251" s="45">
        <v>6</v>
      </c>
      <c r="J251" s="37"/>
      <c r="K251" s="49"/>
      <c r="L251" s="50"/>
    </row>
    <row r="252" spans="1:12">
      <c r="B252" s="31" t="s">
        <v>36</v>
      </c>
      <c r="C252" s="31">
        <v>206</v>
      </c>
      <c r="D252" s="27" t="s">
        <v>57</v>
      </c>
      <c r="E252" s="44">
        <v>1</v>
      </c>
      <c r="F252" s="44">
        <v>35</v>
      </c>
      <c r="G252" s="44">
        <v>33</v>
      </c>
      <c r="H252" s="45">
        <v>2</v>
      </c>
      <c r="L252" s="50"/>
    </row>
    <row r="253" spans="1:12">
      <c r="B253" s="31" t="s">
        <v>36</v>
      </c>
      <c r="C253" s="31">
        <v>216</v>
      </c>
      <c r="D253" s="27" t="s">
        <v>57</v>
      </c>
      <c r="E253" s="44">
        <v>1</v>
      </c>
      <c r="F253" s="44">
        <v>35</v>
      </c>
      <c r="G253" s="44">
        <v>33</v>
      </c>
      <c r="H253" s="45">
        <v>2</v>
      </c>
      <c r="L253" s="50"/>
    </row>
    <row r="254" spans="1:12">
      <c r="B254" s="31" t="s">
        <v>36</v>
      </c>
      <c r="C254" s="31">
        <v>249</v>
      </c>
      <c r="D254" s="27" t="s">
        <v>57</v>
      </c>
      <c r="E254" s="44">
        <v>1</v>
      </c>
      <c r="F254" s="44">
        <v>45</v>
      </c>
      <c r="G254" s="44">
        <v>38</v>
      </c>
      <c r="H254" s="45">
        <v>7</v>
      </c>
      <c r="L254" s="50"/>
    </row>
    <row r="255" spans="1:12">
      <c r="B255" s="31" t="s">
        <v>37</v>
      </c>
      <c r="C255" s="31">
        <v>181</v>
      </c>
      <c r="D255" s="27" t="s">
        <v>48</v>
      </c>
      <c r="E255" s="44">
        <v>2</v>
      </c>
      <c r="F255" s="44">
        <v>300</v>
      </c>
      <c r="G255" s="44">
        <v>291</v>
      </c>
      <c r="H255" s="45">
        <v>9</v>
      </c>
      <c r="L255" s="50"/>
    </row>
    <row r="256" spans="1:12">
      <c r="B256" s="31" t="s">
        <v>37</v>
      </c>
      <c r="C256" s="31">
        <v>270</v>
      </c>
      <c r="D256" s="27" t="s">
        <v>48</v>
      </c>
      <c r="E256" s="44">
        <v>2</v>
      </c>
      <c r="F256" s="44">
        <v>90</v>
      </c>
      <c r="G256" s="44">
        <v>51</v>
      </c>
      <c r="H256" s="45">
        <v>39</v>
      </c>
      <c r="L256" s="50"/>
    </row>
    <row r="257" spans="2:12">
      <c r="B257" s="31" t="s">
        <v>19</v>
      </c>
      <c r="C257" s="31">
        <v>150</v>
      </c>
      <c r="D257" s="27" t="s">
        <v>48</v>
      </c>
      <c r="E257" s="44">
        <v>3</v>
      </c>
      <c r="F257" s="44">
        <v>135</v>
      </c>
      <c r="G257" s="44">
        <v>134</v>
      </c>
      <c r="H257" s="45">
        <v>1</v>
      </c>
      <c r="L257" s="50"/>
    </row>
    <row r="258" spans="2:12">
      <c r="B258" s="31" t="s">
        <v>39</v>
      </c>
      <c r="C258" s="31">
        <v>220</v>
      </c>
      <c r="D258" s="27" t="s">
        <v>48</v>
      </c>
      <c r="E258" s="44">
        <v>1</v>
      </c>
      <c r="F258" s="44">
        <v>40</v>
      </c>
      <c r="G258" s="44">
        <v>40</v>
      </c>
      <c r="H258" s="45">
        <v>0</v>
      </c>
      <c r="L258" s="50"/>
    </row>
    <row r="259" spans="2:12">
      <c r="B259" s="31" t="s">
        <v>24</v>
      </c>
      <c r="C259" s="31">
        <v>105</v>
      </c>
      <c r="D259" s="27" t="s">
        <v>25</v>
      </c>
      <c r="E259" s="44">
        <v>2</v>
      </c>
      <c r="F259" s="44">
        <v>90</v>
      </c>
      <c r="G259" s="44">
        <v>89</v>
      </c>
      <c r="H259" s="45">
        <v>1</v>
      </c>
      <c r="L259" s="50"/>
    </row>
    <row r="260" spans="2:12">
      <c r="B260" s="31" t="s">
        <v>44</v>
      </c>
      <c r="C260" s="31">
        <v>100</v>
      </c>
      <c r="D260" s="27" t="s">
        <v>25</v>
      </c>
      <c r="E260" s="44">
        <v>2</v>
      </c>
      <c r="F260" s="44">
        <v>90</v>
      </c>
      <c r="G260" s="44">
        <v>90</v>
      </c>
      <c r="H260" s="45">
        <v>0</v>
      </c>
      <c r="L260" s="50"/>
    </row>
    <row r="261" spans="2:12">
      <c r="B261" s="31" t="s">
        <v>44</v>
      </c>
      <c r="C261" s="31">
        <v>105</v>
      </c>
      <c r="D261" s="27" t="s">
        <v>25</v>
      </c>
      <c r="E261" s="44">
        <v>1</v>
      </c>
      <c r="F261" s="44">
        <v>40</v>
      </c>
      <c r="G261" s="44">
        <v>41</v>
      </c>
      <c r="H261" s="45">
        <v>0</v>
      </c>
      <c r="L261" s="50"/>
    </row>
    <row r="262" spans="2:12">
      <c r="B262" s="31" t="s">
        <v>44</v>
      </c>
      <c r="C262" s="31">
        <v>107</v>
      </c>
      <c r="D262" s="27" t="s">
        <v>25</v>
      </c>
      <c r="E262" s="44">
        <v>1</v>
      </c>
      <c r="F262" s="44">
        <v>40</v>
      </c>
      <c r="G262" s="44">
        <v>40</v>
      </c>
      <c r="H262" s="45">
        <v>0</v>
      </c>
      <c r="L262" s="50"/>
    </row>
    <row r="263" spans="2:12">
      <c r="B263" s="31" t="s">
        <v>44</v>
      </c>
      <c r="C263" s="31">
        <v>341</v>
      </c>
      <c r="D263" s="27" t="s">
        <v>25</v>
      </c>
      <c r="E263" s="44">
        <v>2</v>
      </c>
      <c r="F263" s="44">
        <v>34</v>
      </c>
      <c r="G263" s="44">
        <v>42</v>
      </c>
      <c r="H263" s="45">
        <v>0</v>
      </c>
      <c r="L263" s="50"/>
    </row>
    <row r="264" spans="2:12">
      <c r="B264" s="31" t="s">
        <v>44</v>
      </c>
      <c r="C264" s="31">
        <v>316</v>
      </c>
      <c r="D264" s="27" t="s">
        <v>58</v>
      </c>
      <c r="E264" s="44">
        <v>1</v>
      </c>
      <c r="F264" s="44">
        <v>17</v>
      </c>
      <c r="G264" s="44">
        <v>21</v>
      </c>
      <c r="H264" s="45">
        <v>0</v>
      </c>
      <c r="L264" s="50"/>
    </row>
    <row r="265" spans="2:12">
      <c r="B265" s="31" t="s">
        <v>55</v>
      </c>
      <c r="C265" s="31">
        <v>101</v>
      </c>
      <c r="D265" s="27" t="s">
        <v>50</v>
      </c>
      <c r="E265" s="44">
        <v>2</v>
      </c>
      <c r="F265" s="44">
        <v>100</v>
      </c>
      <c r="G265" s="44">
        <v>100</v>
      </c>
      <c r="H265" s="45">
        <v>0</v>
      </c>
      <c r="L265" s="50"/>
    </row>
    <row r="266" spans="2:12">
      <c r="B266" s="31" t="s">
        <v>55</v>
      </c>
      <c r="C266" s="31">
        <v>110</v>
      </c>
      <c r="D266" s="27" t="s">
        <v>50</v>
      </c>
      <c r="E266" s="44">
        <v>4</v>
      </c>
      <c r="F266" s="44">
        <v>200</v>
      </c>
      <c r="G266" s="44">
        <v>200</v>
      </c>
      <c r="H266" s="45">
        <v>0</v>
      </c>
      <c r="L266" s="50"/>
    </row>
    <row r="267" spans="2:12">
      <c r="B267" s="31" t="s">
        <v>55</v>
      </c>
      <c r="C267" s="31">
        <v>320</v>
      </c>
      <c r="D267" s="27" t="s">
        <v>50</v>
      </c>
      <c r="E267" s="44">
        <v>1</v>
      </c>
      <c r="F267" s="44">
        <v>40</v>
      </c>
      <c r="G267" s="44">
        <v>39</v>
      </c>
      <c r="H267" s="45">
        <v>1</v>
      </c>
      <c r="L267" s="50"/>
    </row>
    <row r="268" spans="2:12">
      <c r="B268" s="31" t="s">
        <v>55</v>
      </c>
      <c r="C268" s="31">
        <v>339</v>
      </c>
      <c r="D268" s="27" t="s">
        <v>50</v>
      </c>
      <c r="E268" s="44">
        <v>1</v>
      </c>
      <c r="F268" s="44">
        <v>25</v>
      </c>
      <c r="G268" s="44">
        <v>25</v>
      </c>
      <c r="H268" s="45">
        <v>0</v>
      </c>
      <c r="L268" s="50"/>
    </row>
    <row r="269" spans="2:12">
      <c r="B269" s="31" t="s">
        <v>18</v>
      </c>
      <c r="C269" s="31">
        <v>113</v>
      </c>
      <c r="D269" s="27" t="s">
        <v>50</v>
      </c>
      <c r="E269" s="44">
        <v>2</v>
      </c>
      <c r="F269" s="44">
        <v>90</v>
      </c>
      <c r="G269" s="44">
        <v>83</v>
      </c>
      <c r="H269" s="45">
        <v>7</v>
      </c>
      <c r="L269" s="50"/>
    </row>
    <row r="270" spans="2:12">
      <c r="B270" s="31" t="s">
        <v>18</v>
      </c>
      <c r="C270" s="31">
        <v>120</v>
      </c>
      <c r="D270" s="27" t="s">
        <v>50</v>
      </c>
      <c r="E270" s="44">
        <v>4</v>
      </c>
      <c r="F270" s="44">
        <v>180</v>
      </c>
      <c r="G270" s="44">
        <v>180</v>
      </c>
      <c r="H270" s="45">
        <v>0</v>
      </c>
      <c r="L270" s="50"/>
    </row>
    <row r="271" spans="2:12">
      <c r="B271" s="31" t="s">
        <v>43</v>
      </c>
      <c r="C271" s="31">
        <v>160</v>
      </c>
      <c r="D271" s="27" t="s">
        <v>50</v>
      </c>
      <c r="E271" s="44">
        <v>1</v>
      </c>
      <c r="F271" s="44">
        <v>100</v>
      </c>
      <c r="G271" s="44">
        <v>100</v>
      </c>
      <c r="H271" s="45">
        <v>0</v>
      </c>
      <c r="L271" s="50"/>
    </row>
    <row r="272" spans="2:12">
      <c r="B272" s="31" t="s">
        <v>43</v>
      </c>
      <c r="C272" s="31">
        <v>371</v>
      </c>
      <c r="D272" s="27" t="s">
        <v>50</v>
      </c>
      <c r="E272" s="44">
        <v>1</v>
      </c>
      <c r="F272" s="44">
        <v>35</v>
      </c>
      <c r="G272" s="44">
        <v>30</v>
      </c>
      <c r="H272" s="45">
        <v>5</v>
      </c>
      <c r="L272" s="50"/>
    </row>
    <row r="273" spans="1:12">
      <c r="L273" s="50"/>
    </row>
    <row r="274" spans="1:12">
      <c r="B274" s="31" t="s">
        <v>29</v>
      </c>
      <c r="C274" s="31">
        <v>211</v>
      </c>
      <c r="E274" s="44">
        <v>1</v>
      </c>
      <c r="F274" s="44">
        <v>11</v>
      </c>
      <c r="G274" s="44">
        <v>2</v>
      </c>
      <c r="H274" s="45">
        <v>9</v>
      </c>
      <c r="L274" s="50"/>
    </row>
    <row r="275" spans="1:12">
      <c r="B275" s="31" t="s">
        <v>37</v>
      </c>
      <c r="C275" s="31">
        <v>370</v>
      </c>
      <c r="E275" s="44">
        <v>1</v>
      </c>
      <c r="F275" s="44">
        <v>21</v>
      </c>
      <c r="G275" s="44">
        <v>20</v>
      </c>
      <c r="H275" s="45">
        <v>1</v>
      </c>
      <c r="L275" s="50"/>
    </row>
    <row r="276" spans="1:12">
      <c r="B276" s="31" t="s">
        <v>37</v>
      </c>
      <c r="C276" s="31">
        <v>375</v>
      </c>
      <c r="E276" s="44">
        <v>1</v>
      </c>
      <c r="F276" s="44">
        <v>45</v>
      </c>
      <c r="G276" s="44">
        <v>23</v>
      </c>
      <c r="H276" s="45">
        <v>22</v>
      </c>
      <c r="L276" s="50"/>
    </row>
    <row r="277" spans="1:12">
      <c r="B277" s="31" t="s">
        <v>30</v>
      </c>
      <c r="C277" s="31">
        <v>200</v>
      </c>
      <c r="E277" s="44">
        <v>1</v>
      </c>
      <c r="F277" s="44">
        <v>7</v>
      </c>
      <c r="G277" s="44">
        <v>4</v>
      </c>
      <c r="H277" s="45">
        <v>3</v>
      </c>
      <c r="L277" s="50"/>
    </row>
    <row r="278" spans="1:12">
      <c r="B278" s="31" t="s">
        <v>36</v>
      </c>
      <c r="C278" s="31">
        <v>338</v>
      </c>
      <c r="E278" s="44">
        <v>1</v>
      </c>
      <c r="F278" s="44">
        <v>25</v>
      </c>
      <c r="G278" s="44">
        <v>25</v>
      </c>
      <c r="H278" s="45">
        <v>0</v>
      </c>
      <c r="L278" s="50"/>
    </row>
    <row r="279" spans="1:12">
      <c r="B279" s="31" t="s">
        <v>36</v>
      </c>
      <c r="C279" s="31">
        <v>371</v>
      </c>
      <c r="E279" s="44">
        <v>1</v>
      </c>
      <c r="F279" s="44">
        <v>29</v>
      </c>
      <c r="G279" s="44">
        <v>28</v>
      </c>
      <c r="H279" s="45">
        <v>1</v>
      </c>
      <c r="L279" s="50"/>
    </row>
    <row r="280" spans="1:12">
      <c r="B280" s="31" t="s">
        <v>33</v>
      </c>
      <c r="C280" s="31">
        <v>211</v>
      </c>
      <c r="E280" s="44">
        <v>1</v>
      </c>
      <c r="F280" s="44">
        <v>11</v>
      </c>
      <c r="G280" s="44">
        <v>5</v>
      </c>
      <c r="H280" s="45">
        <v>6</v>
      </c>
      <c r="L280" s="50"/>
    </row>
    <row r="281" spans="1:12">
      <c r="B281" s="31" t="s">
        <v>33</v>
      </c>
      <c r="C281" s="31">
        <v>313</v>
      </c>
      <c r="E281" s="44">
        <v>1</v>
      </c>
      <c r="F281" s="44">
        <v>11</v>
      </c>
      <c r="G281" s="44">
        <v>5</v>
      </c>
      <c r="H281" s="45">
        <v>6</v>
      </c>
      <c r="L281" s="50"/>
    </row>
    <row r="282" spans="1:12">
      <c r="B282" s="31" t="s">
        <v>34</v>
      </c>
      <c r="C282" s="31">
        <v>211</v>
      </c>
      <c r="E282" s="44">
        <v>1</v>
      </c>
      <c r="F282" s="44">
        <v>6</v>
      </c>
      <c r="G282" s="44">
        <v>4</v>
      </c>
      <c r="H282" s="45">
        <v>2</v>
      </c>
      <c r="L282" s="50"/>
    </row>
    <row r="283" spans="1:12">
      <c r="B283" s="31" t="s">
        <v>27</v>
      </c>
      <c r="C283" s="31">
        <v>343</v>
      </c>
      <c r="E283" s="44">
        <v>1</v>
      </c>
      <c r="F283" s="44">
        <v>17</v>
      </c>
      <c r="G283" s="44">
        <v>19</v>
      </c>
      <c r="H283" s="45">
        <v>0</v>
      </c>
      <c r="L283" s="50"/>
    </row>
    <row r="284" spans="1:12" s="42" customFormat="1">
      <c r="A284" s="31"/>
      <c r="D284" s="51"/>
      <c r="E284" s="46">
        <f>SUM(E244:E283)</f>
        <v>63</v>
      </c>
      <c r="F284" s="46">
        <f t="shared" ref="F284:H284" si="10">SUM(F244:F283)</f>
        <v>2592</v>
      </c>
      <c r="G284" s="46">
        <f t="shared" si="10"/>
        <v>2433</v>
      </c>
      <c r="H284" s="46">
        <f t="shared" si="10"/>
        <v>180</v>
      </c>
      <c r="L284" s="52"/>
    </row>
    <row r="285" spans="1:12" s="42" customFormat="1">
      <c r="A285" s="31"/>
      <c r="D285" s="51"/>
      <c r="E285" s="46"/>
      <c r="F285" s="46"/>
      <c r="G285" s="46"/>
      <c r="H285" s="46"/>
      <c r="L285" s="52"/>
    </row>
    <row r="286" spans="1:12" s="42" customFormat="1">
      <c r="A286" s="31"/>
      <c r="D286" s="51"/>
      <c r="E286" s="46"/>
      <c r="F286" s="46"/>
      <c r="G286" s="46"/>
      <c r="H286" s="46"/>
      <c r="L286" s="52"/>
    </row>
    <row r="287" spans="1:12" s="42" customFormat="1">
      <c r="A287" s="31"/>
      <c r="D287" s="51"/>
      <c r="E287" s="46"/>
      <c r="F287" s="46"/>
      <c r="G287" s="46"/>
      <c r="H287" s="46"/>
      <c r="L287" s="52"/>
    </row>
    <row r="288" spans="1:12" s="42" customFormat="1">
      <c r="A288" s="31"/>
      <c r="D288" s="51"/>
      <c r="E288" s="46"/>
      <c r="F288" s="46"/>
      <c r="G288" s="46"/>
      <c r="H288" s="46"/>
      <c r="L288" s="52"/>
    </row>
    <row r="289" spans="1:12">
      <c r="A289" s="42"/>
      <c r="L289" s="50"/>
    </row>
    <row r="290" spans="1:12">
      <c r="A290" s="30"/>
      <c r="L290" s="50"/>
    </row>
    <row r="291" spans="1:12" s="30" customFormat="1">
      <c r="A291" s="30" t="s">
        <v>77</v>
      </c>
      <c r="D291" s="26" t="s">
        <v>74</v>
      </c>
      <c r="E291" s="40" t="s">
        <v>6</v>
      </c>
      <c r="F291" s="40" t="s">
        <v>7</v>
      </c>
      <c r="G291" s="40" t="s">
        <v>8</v>
      </c>
      <c r="H291" s="41" t="s">
        <v>9</v>
      </c>
      <c r="J291" s="42" t="s">
        <v>81</v>
      </c>
      <c r="K291" s="43">
        <v>2008</v>
      </c>
      <c r="L291" s="53"/>
    </row>
    <row r="292" spans="1:12" s="30" customFormat="1">
      <c r="A292" s="30" t="s">
        <v>5</v>
      </c>
      <c r="B292" s="30" t="s">
        <v>76</v>
      </c>
      <c r="C292" s="30" t="s">
        <v>6</v>
      </c>
      <c r="D292" s="26" t="s">
        <v>5</v>
      </c>
      <c r="E292" s="40" t="s">
        <v>10</v>
      </c>
      <c r="F292" s="40" t="s">
        <v>11</v>
      </c>
      <c r="G292" s="40" t="s">
        <v>7</v>
      </c>
      <c r="H292" s="41" t="s">
        <v>12</v>
      </c>
      <c r="L292" s="53"/>
    </row>
    <row r="293" spans="1:12">
      <c r="A293" s="37" t="s">
        <v>50</v>
      </c>
      <c r="J293" s="30" t="s">
        <v>79</v>
      </c>
      <c r="L293" s="50"/>
    </row>
    <row r="294" spans="1:12">
      <c r="B294" s="31" t="s">
        <v>43</v>
      </c>
      <c r="C294" s="31">
        <v>202</v>
      </c>
      <c r="D294" s="27" t="s">
        <v>38</v>
      </c>
      <c r="E294" s="44">
        <v>1</v>
      </c>
      <c r="F294" s="44">
        <v>100</v>
      </c>
      <c r="G294" s="44">
        <v>55</v>
      </c>
      <c r="H294" s="45">
        <v>45</v>
      </c>
      <c r="J294" s="37" t="s">
        <v>80</v>
      </c>
      <c r="K294" s="48">
        <f>SUM(E294:E305)</f>
        <v>34</v>
      </c>
      <c r="L294" s="49">
        <v>0.38636363636363635</v>
      </c>
    </row>
    <row r="295" spans="1:12">
      <c r="B295" s="31" t="s">
        <v>43</v>
      </c>
      <c r="C295" s="31">
        <v>315</v>
      </c>
      <c r="D295" s="27" t="s">
        <v>38</v>
      </c>
      <c r="E295" s="44">
        <v>1</v>
      </c>
      <c r="F295" s="44">
        <v>35</v>
      </c>
      <c r="G295" s="44">
        <v>33</v>
      </c>
      <c r="H295" s="45">
        <v>2</v>
      </c>
      <c r="J295" s="37"/>
      <c r="K295" s="49"/>
      <c r="L295" s="50"/>
    </row>
    <row r="296" spans="1:12">
      <c r="B296" s="31" t="s">
        <v>27</v>
      </c>
      <c r="C296" s="31">
        <v>101</v>
      </c>
      <c r="D296" s="27" t="s">
        <v>38</v>
      </c>
      <c r="E296" s="44">
        <v>14</v>
      </c>
      <c r="F296" s="44">
        <v>588</v>
      </c>
      <c r="G296" s="44">
        <v>589</v>
      </c>
      <c r="H296" s="45">
        <v>0</v>
      </c>
      <c r="J296" s="37" t="s">
        <v>82</v>
      </c>
      <c r="K296" s="48">
        <f>SUM(F294:F305)</f>
        <v>1583</v>
      </c>
      <c r="L296" s="49">
        <v>0.37255824899976464</v>
      </c>
    </row>
    <row r="297" spans="1:12">
      <c r="B297" s="31" t="s">
        <v>27</v>
      </c>
      <c r="C297" s="31">
        <v>102</v>
      </c>
      <c r="D297" s="27" t="s">
        <v>38</v>
      </c>
      <c r="E297" s="44">
        <v>2</v>
      </c>
      <c r="F297" s="44">
        <v>90</v>
      </c>
      <c r="G297" s="44">
        <v>89</v>
      </c>
      <c r="H297" s="45">
        <v>1</v>
      </c>
      <c r="J297" s="37"/>
      <c r="K297" s="49"/>
      <c r="L297" s="50"/>
    </row>
    <row r="298" spans="1:12">
      <c r="B298" s="31" t="s">
        <v>55</v>
      </c>
      <c r="C298" s="31">
        <v>101</v>
      </c>
      <c r="D298" s="27" t="s">
        <v>22</v>
      </c>
      <c r="E298" s="44">
        <v>2</v>
      </c>
      <c r="F298" s="44">
        <v>100</v>
      </c>
      <c r="G298" s="44">
        <v>100</v>
      </c>
      <c r="H298" s="45">
        <v>0</v>
      </c>
      <c r="J298" s="37" t="s">
        <v>83</v>
      </c>
      <c r="K298" s="48">
        <f>SUM(G294:G305)</f>
        <v>1523</v>
      </c>
      <c r="L298" s="49">
        <v>0.37904430064708811</v>
      </c>
    </row>
    <row r="299" spans="1:12">
      <c r="B299" s="31" t="s">
        <v>55</v>
      </c>
      <c r="C299" s="31">
        <v>110</v>
      </c>
      <c r="D299" s="27" t="s">
        <v>22</v>
      </c>
      <c r="E299" s="44">
        <v>4</v>
      </c>
      <c r="F299" s="44">
        <v>200</v>
      </c>
      <c r="G299" s="44">
        <v>200</v>
      </c>
      <c r="H299" s="45">
        <v>0</v>
      </c>
      <c r="J299" s="37"/>
      <c r="K299" s="49"/>
      <c r="L299" s="50"/>
    </row>
    <row r="300" spans="1:12">
      <c r="B300" s="31" t="s">
        <v>55</v>
      </c>
      <c r="C300" s="31">
        <v>320</v>
      </c>
      <c r="D300" s="27" t="s">
        <v>22</v>
      </c>
      <c r="E300" s="44">
        <v>1</v>
      </c>
      <c r="F300" s="44">
        <v>40</v>
      </c>
      <c r="G300" s="44">
        <v>39</v>
      </c>
      <c r="H300" s="45">
        <v>1</v>
      </c>
      <c r="J300" s="37" t="s">
        <v>84</v>
      </c>
      <c r="K300" s="48">
        <f>SUM(H294:H305)</f>
        <v>61</v>
      </c>
      <c r="L300" s="49">
        <v>0.25206611570247933</v>
      </c>
    </row>
    <row r="301" spans="1:12">
      <c r="B301" s="31" t="s">
        <v>55</v>
      </c>
      <c r="C301" s="31">
        <v>339</v>
      </c>
      <c r="D301" s="27" t="s">
        <v>22</v>
      </c>
      <c r="E301" s="44">
        <v>1</v>
      </c>
      <c r="F301" s="44">
        <v>25</v>
      </c>
      <c r="G301" s="44">
        <v>25</v>
      </c>
      <c r="H301" s="45">
        <v>0</v>
      </c>
      <c r="J301" s="37"/>
      <c r="K301" s="49"/>
      <c r="L301" s="50"/>
    </row>
    <row r="302" spans="1:12">
      <c r="B302" s="31" t="s">
        <v>18</v>
      </c>
      <c r="C302" s="31">
        <v>113</v>
      </c>
      <c r="D302" s="27" t="s">
        <v>22</v>
      </c>
      <c r="E302" s="44">
        <v>2</v>
      </c>
      <c r="F302" s="44">
        <v>90</v>
      </c>
      <c r="G302" s="44">
        <v>83</v>
      </c>
      <c r="H302" s="45">
        <v>7</v>
      </c>
      <c r="L302" s="50"/>
    </row>
    <row r="303" spans="1:12">
      <c r="B303" s="31" t="s">
        <v>18</v>
      </c>
      <c r="C303" s="31">
        <v>120</v>
      </c>
      <c r="D303" s="27" t="s">
        <v>22</v>
      </c>
      <c r="E303" s="44">
        <v>4</v>
      </c>
      <c r="F303" s="44">
        <v>180</v>
      </c>
      <c r="G303" s="44">
        <v>180</v>
      </c>
      <c r="H303" s="45">
        <v>0</v>
      </c>
      <c r="L303" s="50"/>
    </row>
    <row r="304" spans="1:12">
      <c r="B304" s="31" t="s">
        <v>43</v>
      </c>
      <c r="C304" s="31">
        <v>160</v>
      </c>
      <c r="D304" s="27" t="s">
        <v>22</v>
      </c>
      <c r="E304" s="44">
        <v>1</v>
      </c>
      <c r="F304" s="44">
        <v>100</v>
      </c>
      <c r="G304" s="44">
        <v>100</v>
      </c>
      <c r="H304" s="45">
        <v>0</v>
      </c>
      <c r="L304" s="50"/>
    </row>
    <row r="305" spans="2:12">
      <c r="B305" s="31" t="s">
        <v>43</v>
      </c>
      <c r="C305" s="31">
        <v>371</v>
      </c>
      <c r="D305" s="27" t="s">
        <v>22</v>
      </c>
      <c r="E305" s="44">
        <v>1</v>
      </c>
      <c r="F305" s="44">
        <v>35</v>
      </c>
      <c r="G305" s="44">
        <v>30</v>
      </c>
      <c r="H305" s="45">
        <v>5</v>
      </c>
      <c r="L305" s="50"/>
    </row>
    <row r="306" spans="2:12">
      <c r="L306" s="50"/>
    </row>
    <row r="307" spans="2:12">
      <c r="B307" s="31" t="s">
        <v>59</v>
      </c>
      <c r="C307" s="31">
        <v>210</v>
      </c>
      <c r="E307" s="44">
        <v>11</v>
      </c>
      <c r="F307" s="44">
        <v>430</v>
      </c>
      <c r="G307" s="44">
        <v>325</v>
      </c>
      <c r="H307" s="45">
        <v>105</v>
      </c>
      <c r="L307" s="50"/>
    </row>
    <row r="308" spans="2:12">
      <c r="B308" s="31" t="s">
        <v>59</v>
      </c>
      <c r="C308" s="31">
        <v>211</v>
      </c>
      <c r="E308" s="44">
        <v>4</v>
      </c>
      <c r="F308" s="44">
        <v>127</v>
      </c>
      <c r="G308" s="44">
        <v>125</v>
      </c>
      <c r="H308" s="45">
        <v>2</v>
      </c>
      <c r="L308" s="50"/>
    </row>
    <row r="309" spans="2:12">
      <c r="B309" s="31" t="s">
        <v>18</v>
      </c>
      <c r="C309" s="31">
        <v>366</v>
      </c>
      <c r="E309" s="44">
        <v>1</v>
      </c>
      <c r="F309" s="44">
        <v>19</v>
      </c>
      <c r="G309" s="44">
        <v>13</v>
      </c>
      <c r="H309" s="45">
        <v>6</v>
      </c>
      <c r="L309" s="50"/>
    </row>
    <row r="310" spans="2:12">
      <c r="B310" s="31" t="s">
        <v>18</v>
      </c>
      <c r="C310" s="31">
        <v>373</v>
      </c>
      <c r="E310" s="44">
        <v>1</v>
      </c>
      <c r="F310" s="44">
        <v>18</v>
      </c>
      <c r="G310" s="44">
        <v>18</v>
      </c>
      <c r="H310" s="45">
        <v>0</v>
      </c>
      <c r="L310" s="50"/>
    </row>
    <row r="311" spans="2:12">
      <c r="B311" s="31" t="s">
        <v>43</v>
      </c>
      <c r="C311" s="31">
        <v>101</v>
      </c>
      <c r="E311" s="44">
        <v>4</v>
      </c>
      <c r="F311" s="44">
        <v>503</v>
      </c>
      <c r="G311" s="44">
        <v>495</v>
      </c>
      <c r="H311" s="45">
        <v>8</v>
      </c>
      <c r="L311" s="50"/>
    </row>
    <row r="312" spans="2:12">
      <c r="B312" s="31" t="s">
        <v>43</v>
      </c>
      <c r="C312" s="31">
        <v>250</v>
      </c>
      <c r="E312" s="44">
        <v>1</v>
      </c>
      <c r="F312" s="44">
        <v>100</v>
      </c>
      <c r="G312" s="44">
        <v>79</v>
      </c>
      <c r="H312" s="45">
        <v>21</v>
      </c>
      <c r="L312" s="50"/>
    </row>
    <row r="313" spans="2:12">
      <c r="B313" s="31" t="s">
        <v>43</v>
      </c>
      <c r="C313" s="31">
        <v>361</v>
      </c>
      <c r="E313" s="44">
        <v>1</v>
      </c>
      <c r="F313" s="44">
        <v>35</v>
      </c>
      <c r="G313" s="44">
        <v>35</v>
      </c>
      <c r="H313" s="45">
        <v>0</v>
      </c>
      <c r="L313" s="50"/>
    </row>
    <row r="314" spans="2:12">
      <c r="B314" s="31" t="s">
        <v>60</v>
      </c>
      <c r="C314" s="31">
        <v>110</v>
      </c>
      <c r="E314" s="44">
        <v>13</v>
      </c>
      <c r="F314" s="44">
        <v>823</v>
      </c>
      <c r="G314" s="44">
        <v>812</v>
      </c>
      <c r="H314" s="45">
        <v>11</v>
      </c>
      <c r="L314" s="50"/>
    </row>
    <row r="315" spans="2:12">
      <c r="B315" s="31" t="s">
        <v>60</v>
      </c>
      <c r="C315" s="31">
        <v>240</v>
      </c>
      <c r="E315" s="44">
        <v>1</v>
      </c>
      <c r="F315" s="44">
        <v>40</v>
      </c>
      <c r="G315" s="44">
        <v>40</v>
      </c>
      <c r="H315" s="45">
        <v>0</v>
      </c>
      <c r="L315" s="50"/>
    </row>
    <row r="316" spans="2:12">
      <c r="B316" s="31" t="s">
        <v>60</v>
      </c>
      <c r="C316" s="31">
        <v>260</v>
      </c>
      <c r="E316" s="44">
        <v>2</v>
      </c>
      <c r="F316" s="44">
        <v>210</v>
      </c>
      <c r="G316" s="44">
        <v>197</v>
      </c>
      <c r="H316" s="45">
        <v>13</v>
      </c>
      <c r="L316" s="50"/>
    </row>
    <row r="317" spans="2:12">
      <c r="B317" s="31" t="s">
        <v>60</v>
      </c>
      <c r="C317" s="31">
        <v>320</v>
      </c>
      <c r="E317" s="44">
        <v>1</v>
      </c>
      <c r="F317" s="44">
        <v>40</v>
      </c>
      <c r="G317" s="44">
        <v>40</v>
      </c>
      <c r="H317" s="45">
        <v>0</v>
      </c>
      <c r="L317" s="50"/>
    </row>
    <row r="318" spans="2:12">
      <c r="B318" s="31" t="s">
        <v>60</v>
      </c>
      <c r="C318" s="31">
        <v>330</v>
      </c>
      <c r="E318" s="44">
        <v>1</v>
      </c>
      <c r="F318" s="44">
        <v>37</v>
      </c>
      <c r="G318" s="44">
        <v>36</v>
      </c>
      <c r="H318" s="45">
        <v>1</v>
      </c>
      <c r="L318" s="50"/>
    </row>
    <row r="319" spans="2:12">
      <c r="B319" s="31" t="s">
        <v>27</v>
      </c>
      <c r="C319" s="31">
        <v>230</v>
      </c>
      <c r="E319" s="44">
        <v>2</v>
      </c>
      <c r="F319" s="44">
        <v>84</v>
      </c>
      <c r="G319" s="44">
        <v>86</v>
      </c>
      <c r="H319" s="45">
        <v>0</v>
      </c>
      <c r="L319" s="50"/>
    </row>
    <row r="320" spans="2:12">
      <c r="B320" s="31" t="s">
        <v>27</v>
      </c>
      <c r="C320" s="31">
        <v>240</v>
      </c>
      <c r="E320" s="44">
        <v>1</v>
      </c>
      <c r="F320" s="44">
        <v>45</v>
      </c>
      <c r="G320" s="44">
        <v>43</v>
      </c>
      <c r="H320" s="45">
        <v>2</v>
      </c>
      <c r="L320" s="50"/>
    </row>
    <row r="321" spans="1:12">
      <c r="B321" s="31" t="s">
        <v>27</v>
      </c>
      <c r="C321" s="31">
        <v>300</v>
      </c>
      <c r="E321" s="44">
        <v>2</v>
      </c>
      <c r="F321" s="44">
        <v>60</v>
      </c>
      <c r="G321" s="44">
        <v>66</v>
      </c>
      <c r="H321" s="45">
        <v>0</v>
      </c>
      <c r="L321" s="50"/>
    </row>
    <row r="322" spans="1:12">
      <c r="B322" s="31" t="s">
        <v>27</v>
      </c>
      <c r="C322" s="31">
        <v>310</v>
      </c>
      <c r="E322" s="44">
        <v>2</v>
      </c>
      <c r="F322" s="44">
        <v>60</v>
      </c>
      <c r="G322" s="44">
        <v>62</v>
      </c>
      <c r="H322" s="45">
        <v>0</v>
      </c>
      <c r="L322" s="50"/>
    </row>
    <row r="323" spans="1:12">
      <c r="B323" s="31" t="s">
        <v>27</v>
      </c>
      <c r="C323" s="31">
        <v>327</v>
      </c>
      <c r="E323" s="44">
        <v>6</v>
      </c>
      <c r="F323" s="44">
        <v>35</v>
      </c>
      <c r="G323" s="44">
        <v>23</v>
      </c>
      <c r="H323" s="45">
        <v>12</v>
      </c>
      <c r="L323" s="50"/>
    </row>
    <row r="324" spans="1:12" s="42" customFormat="1">
      <c r="A324" s="31"/>
      <c r="D324" s="51"/>
      <c r="E324" s="46">
        <f>SUM(E294:E323)</f>
        <v>88</v>
      </c>
      <c r="F324" s="46">
        <f t="shared" ref="F324:H324" si="11">SUM(F294:F323)</f>
        <v>4249</v>
      </c>
      <c r="G324" s="46">
        <f t="shared" si="11"/>
        <v>4018</v>
      </c>
      <c r="H324" s="46">
        <f t="shared" si="11"/>
        <v>242</v>
      </c>
      <c r="L324" s="52"/>
    </row>
    <row r="325" spans="1:12" s="42" customFormat="1">
      <c r="A325" s="31"/>
      <c r="D325" s="51"/>
      <c r="E325" s="46"/>
      <c r="F325" s="46"/>
      <c r="G325" s="46"/>
      <c r="H325" s="46"/>
      <c r="L325" s="52"/>
    </row>
    <row r="326" spans="1:12" s="42" customFormat="1">
      <c r="A326" s="31"/>
      <c r="D326" s="51"/>
      <c r="E326" s="46"/>
      <c r="F326" s="46"/>
      <c r="G326" s="46"/>
      <c r="H326" s="46"/>
      <c r="L326" s="52"/>
    </row>
    <row r="327" spans="1:12" s="42" customFormat="1">
      <c r="A327" s="31"/>
      <c r="D327" s="51"/>
      <c r="E327" s="46"/>
      <c r="F327" s="46"/>
      <c r="G327" s="46"/>
      <c r="H327" s="46"/>
      <c r="L327" s="52"/>
    </row>
    <row r="328" spans="1:12" s="30" customFormat="1">
      <c r="A328" s="30" t="s">
        <v>77</v>
      </c>
      <c r="D328" s="26" t="s">
        <v>74</v>
      </c>
      <c r="E328" s="40" t="s">
        <v>6</v>
      </c>
      <c r="F328" s="40" t="s">
        <v>7</v>
      </c>
      <c r="G328" s="40" t="s">
        <v>8</v>
      </c>
      <c r="H328" s="41" t="s">
        <v>9</v>
      </c>
      <c r="J328" s="42" t="s">
        <v>81</v>
      </c>
      <c r="K328" s="43">
        <v>2008</v>
      </c>
      <c r="L328" s="53"/>
    </row>
    <row r="329" spans="1:12" s="30" customFormat="1">
      <c r="A329" s="30" t="s">
        <v>5</v>
      </c>
      <c r="B329" s="30" t="s">
        <v>76</v>
      </c>
      <c r="C329" s="30" t="s">
        <v>6</v>
      </c>
      <c r="D329" s="26" t="s">
        <v>5</v>
      </c>
      <c r="E329" s="40" t="s">
        <v>10</v>
      </c>
      <c r="F329" s="40" t="s">
        <v>11</v>
      </c>
      <c r="G329" s="40" t="s">
        <v>7</v>
      </c>
      <c r="H329" s="41" t="s">
        <v>12</v>
      </c>
      <c r="L329" s="53"/>
    </row>
    <row r="330" spans="1:12">
      <c r="A330" s="37" t="s">
        <v>21</v>
      </c>
      <c r="J330" s="30" t="s">
        <v>79</v>
      </c>
      <c r="L330" s="50"/>
    </row>
    <row r="331" spans="1:12">
      <c r="B331" s="31" t="s">
        <v>20</v>
      </c>
      <c r="C331" s="31">
        <v>150</v>
      </c>
      <c r="D331" s="27" t="s">
        <v>42</v>
      </c>
      <c r="E331" s="44">
        <v>11</v>
      </c>
      <c r="F331" s="44">
        <v>473</v>
      </c>
      <c r="G331" s="44">
        <v>463</v>
      </c>
      <c r="H331" s="45">
        <v>10</v>
      </c>
      <c r="J331" s="37" t="s">
        <v>80</v>
      </c>
      <c r="K331" s="48">
        <f>SUM(E331:E333)</f>
        <v>15</v>
      </c>
      <c r="L331" s="49">
        <v>0.57692307692307687</v>
      </c>
    </row>
    <row r="332" spans="1:12">
      <c r="B332" s="31" t="s">
        <v>27</v>
      </c>
      <c r="C332" s="31">
        <v>355</v>
      </c>
      <c r="D332" s="27" t="s">
        <v>42</v>
      </c>
      <c r="E332" s="44">
        <v>1</v>
      </c>
      <c r="F332" s="44">
        <v>30</v>
      </c>
      <c r="G332" s="44">
        <v>29</v>
      </c>
      <c r="H332" s="45">
        <v>1</v>
      </c>
      <c r="J332" s="37"/>
      <c r="K332" s="49"/>
      <c r="L332" s="50"/>
    </row>
    <row r="333" spans="1:12">
      <c r="B333" s="31" t="s">
        <v>51</v>
      </c>
      <c r="C333" s="31">
        <v>105</v>
      </c>
      <c r="D333" s="27" t="s">
        <v>38</v>
      </c>
      <c r="E333" s="44">
        <v>3</v>
      </c>
      <c r="F333" s="44">
        <v>111</v>
      </c>
      <c r="G333" s="44">
        <v>99</v>
      </c>
      <c r="H333" s="45">
        <v>12</v>
      </c>
      <c r="J333" s="37" t="s">
        <v>82</v>
      </c>
      <c r="K333" s="48">
        <f>SUM(F331:F333)</f>
        <v>614</v>
      </c>
      <c r="L333" s="49">
        <v>0.46977811782708495</v>
      </c>
    </row>
    <row r="334" spans="1:12">
      <c r="J334" s="37"/>
      <c r="K334" s="49"/>
      <c r="L334" s="50"/>
    </row>
    <row r="335" spans="1:12">
      <c r="B335" s="31" t="s">
        <v>16</v>
      </c>
      <c r="C335" s="31">
        <v>105</v>
      </c>
      <c r="E335" s="44">
        <v>2</v>
      </c>
      <c r="F335" s="44">
        <v>77</v>
      </c>
      <c r="G335" s="44">
        <v>76</v>
      </c>
      <c r="H335" s="45">
        <v>1</v>
      </c>
      <c r="J335" s="37" t="s">
        <v>83</v>
      </c>
      <c r="K335" s="48">
        <f>SUM(G331:G333)</f>
        <v>591</v>
      </c>
      <c r="L335" s="49">
        <v>0.48166259168704156</v>
      </c>
    </row>
    <row r="336" spans="1:12">
      <c r="B336" s="31" t="s">
        <v>13</v>
      </c>
      <c r="C336" s="31">
        <v>240</v>
      </c>
      <c r="E336" s="44">
        <v>2</v>
      </c>
      <c r="F336" s="44">
        <v>64</v>
      </c>
      <c r="G336" s="44">
        <v>63</v>
      </c>
      <c r="H336" s="45">
        <v>1</v>
      </c>
      <c r="J336" s="37"/>
      <c r="K336" s="49"/>
      <c r="L336" s="50"/>
    </row>
    <row r="337" spans="1:12">
      <c r="B337" s="31" t="s">
        <v>13</v>
      </c>
      <c r="C337" s="31">
        <v>280</v>
      </c>
      <c r="E337" s="44">
        <v>1</v>
      </c>
      <c r="F337" s="44">
        <v>90</v>
      </c>
      <c r="G337" s="44">
        <v>70</v>
      </c>
      <c r="H337" s="45">
        <v>20</v>
      </c>
      <c r="J337" s="37" t="s">
        <v>84</v>
      </c>
      <c r="K337" s="48">
        <f>SUM(H331:H333)</f>
        <v>23</v>
      </c>
      <c r="L337" s="49">
        <v>0.28749999999999998</v>
      </c>
    </row>
    <row r="338" spans="1:12">
      <c r="B338" s="31" t="s">
        <v>61</v>
      </c>
      <c r="C338" s="31">
        <v>166</v>
      </c>
      <c r="E338" s="44">
        <v>1</v>
      </c>
      <c r="F338" s="44">
        <v>21</v>
      </c>
      <c r="G338" s="44">
        <v>20</v>
      </c>
      <c r="H338" s="45">
        <v>1</v>
      </c>
      <c r="J338" s="37"/>
      <c r="K338" s="49"/>
      <c r="L338" s="50"/>
    </row>
    <row r="339" spans="1:12">
      <c r="B339" s="31" t="s">
        <v>61</v>
      </c>
      <c r="C339" s="31">
        <v>265</v>
      </c>
      <c r="E339" s="44">
        <v>1</v>
      </c>
      <c r="F339" s="44">
        <v>278</v>
      </c>
      <c r="G339" s="44">
        <v>250</v>
      </c>
      <c r="H339" s="45">
        <v>28</v>
      </c>
      <c r="L339" s="50"/>
    </row>
    <row r="340" spans="1:12">
      <c r="B340" s="31" t="s">
        <v>61</v>
      </c>
      <c r="C340" s="31">
        <v>367</v>
      </c>
      <c r="E340" s="44">
        <v>1</v>
      </c>
      <c r="F340" s="44">
        <v>22</v>
      </c>
      <c r="G340" s="44">
        <v>21</v>
      </c>
      <c r="H340" s="45">
        <v>1</v>
      </c>
      <c r="L340" s="50"/>
    </row>
    <row r="341" spans="1:12">
      <c r="B341" s="31" t="s">
        <v>20</v>
      </c>
      <c r="C341" s="31">
        <v>372</v>
      </c>
      <c r="E341" s="44">
        <v>2</v>
      </c>
      <c r="F341" s="44">
        <v>111</v>
      </c>
      <c r="G341" s="44">
        <v>107</v>
      </c>
      <c r="H341" s="45">
        <v>4</v>
      </c>
      <c r="L341" s="50"/>
    </row>
    <row r="342" spans="1:12">
      <c r="B342" s="31" t="s">
        <v>27</v>
      </c>
      <c r="C342" s="31">
        <v>366</v>
      </c>
      <c r="E342" s="44">
        <v>1</v>
      </c>
      <c r="F342" s="44">
        <v>30</v>
      </c>
      <c r="G342" s="44">
        <v>29</v>
      </c>
      <c r="H342" s="45">
        <v>1</v>
      </c>
      <c r="L342" s="50"/>
    </row>
    <row r="343" spans="1:12" s="42" customFormat="1">
      <c r="A343" s="31"/>
      <c r="D343" s="51"/>
      <c r="E343" s="46">
        <f>SUM(E331:E342)</f>
        <v>26</v>
      </c>
      <c r="F343" s="46">
        <f t="shared" ref="F343:H343" si="12">SUM(F331:F342)</f>
        <v>1307</v>
      </c>
      <c r="G343" s="46">
        <f t="shared" si="12"/>
        <v>1227</v>
      </c>
      <c r="H343" s="46">
        <f t="shared" si="12"/>
        <v>80</v>
      </c>
      <c r="L343" s="52"/>
    </row>
    <row r="344" spans="1:12" s="42" customFormat="1">
      <c r="A344" s="31"/>
      <c r="D344" s="51"/>
      <c r="E344" s="46"/>
      <c r="F344" s="46"/>
      <c r="G344" s="46"/>
      <c r="H344" s="46"/>
      <c r="L344" s="52"/>
    </row>
    <row r="345" spans="1:12" s="42" customFormat="1">
      <c r="A345" s="31"/>
      <c r="D345" s="51"/>
      <c r="E345" s="46"/>
      <c r="F345" s="46"/>
      <c r="G345" s="46"/>
      <c r="H345" s="46"/>
      <c r="L345" s="52"/>
    </row>
    <row r="346" spans="1:12" s="42" customFormat="1">
      <c r="A346" s="31"/>
      <c r="D346" s="51"/>
      <c r="E346" s="46"/>
      <c r="F346" s="46"/>
      <c r="G346" s="46"/>
      <c r="H346" s="46"/>
      <c r="L346" s="52"/>
    </row>
    <row r="347" spans="1:12" s="42" customFormat="1">
      <c r="A347" s="31"/>
      <c r="D347" s="51"/>
      <c r="E347" s="46"/>
      <c r="F347" s="46"/>
      <c r="G347" s="46"/>
      <c r="H347" s="46"/>
      <c r="L347" s="52"/>
    </row>
    <row r="348" spans="1:12" s="42" customFormat="1">
      <c r="A348" s="31"/>
      <c r="D348" s="51"/>
      <c r="E348" s="46"/>
      <c r="F348" s="46"/>
      <c r="G348" s="46"/>
      <c r="H348" s="46"/>
      <c r="L348" s="52"/>
    </row>
    <row r="349" spans="1:12" s="30" customFormat="1">
      <c r="A349" s="30" t="s">
        <v>77</v>
      </c>
      <c r="D349" s="26" t="s">
        <v>74</v>
      </c>
      <c r="E349" s="40" t="s">
        <v>6</v>
      </c>
      <c r="F349" s="40" t="s">
        <v>7</v>
      </c>
      <c r="G349" s="40" t="s">
        <v>8</v>
      </c>
      <c r="H349" s="41" t="s">
        <v>9</v>
      </c>
      <c r="J349" s="42" t="s">
        <v>81</v>
      </c>
      <c r="K349" s="43">
        <v>2008</v>
      </c>
      <c r="L349" s="53"/>
    </row>
    <row r="350" spans="1:12" s="30" customFormat="1">
      <c r="A350" s="30" t="s">
        <v>5</v>
      </c>
      <c r="B350" s="30" t="s">
        <v>76</v>
      </c>
      <c r="C350" s="30" t="s">
        <v>6</v>
      </c>
      <c r="D350" s="26" t="s">
        <v>5</v>
      </c>
      <c r="E350" s="40" t="s">
        <v>10</v>
      </c>
      <c r="F350" s="40" t="s">
        <v>11</v>
      </c>
      <c r="G350" s="40" t="s">
        <v>7</v>
      </c>
      <c r="H350" s="41" t="s">
        <v>12</v>
      </c>
      <c r="L350" s="53"/>
    </row>
    <row r="351" spans="1:12">
      <c r="A351" s="37" t="s">
        <v>72</v>
      </c>
      <c r="L351" s="50"/>
    </row>
    <row r="352" spans="1:12" ht="13.5" customHeight="1">
      <c r="B352" s="31" t="s">
        <v>62</v>
      </c>
      <c r="C352" s="31">
        <v>104</v>
      </c>
      <c r="E352" s="44">
        <v>1</v>
      </c>
      <c r="F352" s="44">
        <v>21</v>
      </c>
      <c r="G352" s="44">
        <v>22</v>
      </c>
      <c r="H352" s="45">
        <v>0</v>
      </c>
      <c r="L352" s="50"/>
    </row>
    <row r="353" spans="2:12">
      <c r="B353" s="31" t="s">
        <v>62</v>
      </c>
      <c r="C353" s="31">
        <v>106</v>
      </c>
      <c r="E353" s="44">
        <v>1</v>
      </c>
      <c r="F353" s="44">
        <v>20</v>
      </c>
      <c r="G353" s="44">
        <v>21</v>
      </c>
      <c r="H353" s="45">
        <v>0</v>
      </c>
      <c r="L353" s="50"/>
    </row>
    <row r="354" spans="2:12">
      <c r="B354" s="31" t="s">
        <v>62</v>
      </c>
      <c r="C354" s="31">
        <v>114</v>
      </c>
      <c r="E354" s="44">
        <v>1</v>
      </c>
      <c r="F354" s="44">
        <v>25</v>
      </c>
      <c r="G354" s="44">
        <v>23</v>
      </c>
      <c r="H354" s="45">
        <v>2</v>
      </c>
      <c r="L354" s="50"/>
    </row>
    <row r="355" spans="2:12">
      <c r="B355" s="31" t="s">
        <v>62</v>
      </c>
      <c r="C355" s="31">
        <v>115</v>
      </c>
      <c r="E355" s="44">
        <v>1</v>
      </c>
      <c r="F355" s="44">
        <v>25</v>
      </c>
      <c r="G355" s="44">
        <v>33</v>
      </c>
      <c r="H355" s="45">
        <v>0</v>
      </c>
      <c r="L355" s="50"/>
    </row>
    <row r="356" spans="2:12">
      <c r="B356" s="31" t="s">
        <v>62</v>
      </c>
      <c r="C356" s="31">
        <v>203</v>
      </c>
      <c r="E356" s="44">
        <v>1</v>
      </c>
      <c r="F356" s="44">
        <v>20</v>
      </c>
      <c r="G356" s="44">
        <v>9</v>
      </c>
      <c r="H356" s="45">
        <v>11</v>
      </c>
      <c r="L356" s="50"/>
    </row>
    <row r="357" spans="2:12">
      <c r="B357" s="31" t="s">
        <v>62</v>
      </c>
      <c r="C357" s="31">
        <v>205</v>
      </c>
      <c r="E357" s="44">
        <v>1</v>
      </c>
      <c r="F357" s="44">
        <v>20</v>
      </c>
      <c r="G357" s="44">
        <v>9</v>
      </c>
      <c r="H357" s="45">
        <v>11</v>
      </c>
      <c r="L357" s="50"/>
    </row>
    <row r="358" spans="2:12">
      <c r="B358" s="31" t="s">
        <v>62</v>
      </c>
      <c r="C358" s="31">
        <v>305</v>
      </c>
      <c r="E358" s="44">
        <v>1</v>
      </c>
      <c r="F358" s="44">
        <v>20</v>
      </c>
      <c r="G358" s="44">
        <v>14</v>
      </c>
      <c r="H358" s="45">
        <v>6</v>
      </c>
      <c r="L358" s="50"/>
    </row>
    <row r="359" spans="2:12">
      <c r="B359" s="31" t="s">
        <v>62</v>
      </c>
      <c r="C359" s="31">
        <v>314</v>
      </c>
      <c r="E359" s="44">
        <v>1</v>
      </c>
      <c r="F359" s="44">
        <v>20</v>
      </c>
      <c r="G359" s="44">
        <v>10</v>
      </c>
      <c r="H359" s="45">
        <v>10</v>
      </c>
      <c r="L359" s="50"/>
    </row>
    <row r="360" spans="2:12">
      <c r="B360" s="31" t="s">
        <v>63</v>
      </c>
      <c r="C360" s="31">
        <v>111</v>
      </c>
      <c r="E360" s="44">
        <v>1</v>
      </c>
      <c r="F360" s="44">
        <v>75</v>
      </c>
      <c r="G360" s="44">
        <v>26</v>
      </c>
      <c r="H360" s="45">
        <v>49</v>
      </c>
      <c r="L360" s="50"/>
    </row>
    <row r="361" spans="2:12">
      <c r="B361" s="31" t="s">
        <v>63</v>
      </c>
      <c r="C361" s="31">
        <v>121</v>
      </c>
      <c r="E361" s="44">
        <v>1</v>
      </c>
      <c r="F361" s="44">
        <v>30</v>
      </c>
      <c r="G361" s="44">
        <v>3</v>
      </c>
      <c r="H361" s="45">
        <v>27</v>
      </c>
      <c r="L361" s="50"/>
    </row>
    <row r="362" spans="2:12">
      <c r="B362" s="31" t="s">
        <v>63</v>
      </c>
      <c r="C362" s="31">
        <v>153</v>
      </c>
      <c r="E362" s="44">
        <v>1</v>
      </c>
      <c r="F362" s="44">
        <v>15</v>
      </c>
      <c r="G362" s="44">
        <v>13</v>
      </c>
      <c r="H362" s="45">
        <v>2</v>
      </c>
      <c r="L362" s="50"/>
    </row>
    <row r="363" spans="2:12">
      <c r="B363" s="31" t="s">
        <v>64</v>
      </c>
      <c r="C363" s="31">
        <v>150</v>
      </c>
      <c r="E363" s="44">
        <v>1</v>
      </c>
      <c r="F363" s="44">
        <v>30</v>
      </c>
      <c r="G363" s="44">
        <v>25</v>
      </c>
      <c r="H363" s="45">
        <v>5</v>
      </c>
      <c r="L363" s="50"/>
    </row>
    <row r="364" spans="2:12">
      <c r="B364" s="31" t="s">
        <v>64</v>
      </c>
      <c r="C364" s="31">
        <v>231</v>
      </c>
      <c r="E364" s="44">
        <v>3</v>
      </c>
      <c r="F364" s="44">
        <v>60</v>
      </c>
      <c r="G364" s="44">
        <v>56</v>
      </c>
      <c r="H364" s="45">
        <v>4</v>
      </c>
      <c r="L364" s="50"/>
    </row>
    <row r="365" spans="2:12">
      <c r="B365" s="31" t="s">
        <v>65</v>
      </c>
      <c r="C365" s="31">
        <v>100</v>
      </c>
      <c r="E365" s="44">
        <v>1</v>
      </c>
      <c r="F365" s="44">
        <v>80</v>
      </c>
      <c r="G365" s="44">
        <v>3</v>
      </c>
      <c r="H365" s="45">
        <v>77</v>
      </c>
      <c r="L365" s="50"/>
    </row>
    <row r="366" spans="2:12">
      <c r="B366" s="31" t="s">
        <v>65</v>
      </c>
      <c r="C366" s="31">
        <v>102</v>
      </c>
      <c r="E366" s="44">
        <v>4</v>
      </c>
      <c r="F366" s="44">
        <v>205</v>
      </c>
      <c r="G366" s="44">
        <v>46</v>
      </c>
      <c r="H366" s="45">
        <v>159</v>
      </c>
      <c r="L366" s="50"/>
    </row>
    <row r="367" spans="2:12">
      <c r="B367" s="31" t="s">
        <v>65</v>
      </c>
      <c r="C367" s="31">
        <v>103</v>
      </c>
      <c r="E367" s="44">
        <v>4</v>
      </c>
      <c r="F367" s="44">
        <v>205</v>
      </c>
      <c r="G367" s="44">
        <v>12</v>
      </c>
      <c r="H367" s="45">
        <v>193</v>
      </c>
      <c r="L367" s="50"/>
    </row>
    <row r="368" spans="2:12">
      <c r="B368" s="31" t="s">
        <v>65</v>
      </c>
      <c r="C368" s="31">
        <v>104</v>
      </c>
      <c r="E368" s="44">
        <v>4</v>
      </c>
      <c r="F368" s="44">
        <v>205</v>
      </c>
      <c r="G368" s="44">
        <v>11</v>
      </c>
      <c r="H368" s="45">
        <v>194</v>
      </c>
      <c r="L368" s="50"/>
    </row>
    <row r="369" spans="2:12">
      <c r="B369" s="31" t="s">
        <v>65</v>
      </c>
      <c r="C369" s="31">
        <v>105</v>
      </c>
      <c r="E369" s="44">
        <v>4</v>
      </c>
      <c r="F369" s="44">
        <v>205</v>
      </c>
      <c r="G369" s="44">
        <v>15</v>
      </c>
      <c r="H369" s="45">
        <v>190</v>
      </c>
      <c r="L369" s="50"/>
    </row>
    <row r="370" spans="2:12">
      <c r="B370" s="31" t="s">
        <v>65</v>
      </c>
      <c r="C370" s="31">
        <v>117</v>
      </c>
      <c r="E370" s="44">
        <v>2</v>
      </c>
      <c r="F370" s="44">
        <v>70</v>
      </c>
      <c r="G370" s="44">
        <v>50</v>
      </c>
      <c r="H370" s="45">
        <v>20</v>
      </c>
      <c r="L370" s="50"/>
    </row>
    <row r="371" spans="2:12">
      <c r="B371" s="31" t="s">
        <v>65</v>
      </c>
      <c r="C371" s="31">
        <v>125</v>
      </c>
      <c r="E371" s="44">
        <v>4</v>
      </c>
      <c r="F371" s="44">
        <v>180</v>
      </c>
      <c r="G371" s="44">
        <v>78</v>
      </c>
      <c r="H371" s="45">
        <v>102</v>
      </c>
      <c r="L371" s="50"/>
    </row>
    <row r="372" spans="2:12">
      <c r="B372" s="31" t="s">
        <v>65</v>
      </c>
      <c r="C372" s="31">
        <v>126</v>
      </c>
      <c r="E372" s="44">
        <v>4</v>
      </c>
      <c r="F372" s="44">
        <v>60</v>
      </c>
      <c r="G372" s="44">
        <v>13</v>
      </c>
      <c r="H372" s="45">
        <v>47</v>
      </c>
      <c r="L372" s="50"/>
    </row>
    <row r="373" spans="2:12">
      <c r="B373" s="31" t="s">
        <v>65</v>
      </c>
      <c r="C373" s="31">
        <v>127</v>
      </c>
      <c r="E373" s="44">
        <v>4</v>
      </c>
      <c r="F373" s="44">
        <v>40</v>
      </c>
      <c r="G373" s="44">
        <v>8</v>
      </c>
      <c r="H373" s="45">
        <v>32</v>
      </c>
      <c r="L373" s="50"/>
    </row>
    <row r="374" spans="2:12">
      <c r="B374" s="31" t="s">
        <v>65</v>
      </c>
      <c r="C374" s="31">
        <v>128</v>
      </c>
      <c r="E374" s="44">
        <v>4</v>
      </c>
      <c r="F374" s="44">
        <v>32</v>
      </c>
      <c r="G374" s="44">
        <v>5</v>
      </c>
      <c r="H374" s="45">
        <v>27</v>
      </c>
      <c r="L374" s="50"/>
    </row>
    <row r="375" spans="2:12">
      <c r="B375" s="31" t="s">
        <v>65</v>
      </c>
      <c r="C375" s="31">
        <v>129</v>
      </c>
      <c r="E375" s="44">
        <v>4</v>
      </c>
      <c r="F375" s="44">
        <v>20</v>
      </c>
      <c r="G375" s="44">
        <v>3</v>
      </c>
      <c r="H375" s="45">
        <v>17</v>
      </c>
      <c r="L375" s="50"/>
    </row>
    <row r="376" spans="2:12">
      <c r="B376" s="31" t="s">
        <v>65</v>
      </c>
      <c r="C376" s="31">
        <v>130</v>
      </c>
      <c r="E376" s="44">
        <v>4</v>
      </c>
      <c r="F376" s="44">
        <v>20</v>
      </c>
      <c r="G376" s="44">
        <v>7</v>
      </c>
      <c r="H376" s="45">
        <v>13</v>
      </c>
      <c r="L376" s="50"/>
    </row>
    <row r="377" spans="2:12">
      <c r="B377" s="31" t="s">
        <v>65</v>
      </c>
      <c r="C377" s="31">
        <v>135</v>
      </c>
      <c r="E377" s="44">
        <v>3</v>
      </c>
      <c r="F377" s="44">
        <v>90</v>
      </c>
      <c r="G377" s="44">
        <v>85</v>
      </c>
      <c r="H377" s="45">
        <v>5</v>
      </c>
      <c r="L377" s="50"/>
    </row>
    <row r="378" spans="2:12">
      <c r="B378" s="31" t="s">
        <v>65</v>
      </c>
      <c r="C378" s="31">
        <v>137</v>
      </c>
      <c r="E378" s="44">
        <v>1</v>
      </c>
      <c r="F378" s="44">
        <v>30</v>
      </c>
      <c r="G378" s="44">
        <v>30</v>
      </c>
      <c r="H378" s="45">
        <v>0</v>
      </c>
      <c r="L378" s="50"/>
    </row>
    <row r="379" spans="2:12">
      <c r="B379" s="31" t="s">
        <v>65</v>
      </c>
      <c r="C379" s="31">
        <v>154</v>
      </c>
      <c r="E379" s="44">
        <v>2</v>
      </c>
      <c r="F379" s="44">
        <v>100</v>
      </c>
      <c r="G379" s="44">
        <v>92</v>
      </c>
      <c r="H379" s="45">
        <v>8</v>
      </c>
      <c r="L379" s="50"/>
    </row>
    <row r="380" spans="2:12">
      <c r="B380" s="31" t="s">
        <v>65</v>
      </c>
      <c r="C380" s="31">
        <v>155</v>
      </c>
      <c r="E380" s="44">
        <v>4</v>
      </c>
      <c r="F380" s="44">
        <v>200</v>
      </c>
      <c r="G380" s="44">
        <v>190</v>
      </c>
      <c r="H380" s="45">
        <v>10</v>
      </c>
      <c r="L380" s="50"/>
    </row>
    <row r="381" spans="2:12">
      <c r="B381" s="31" t="s">
        <v>65</v>
      </c>
      <c r="C381" s="31">
        <v>170</v>
      </c>
      <c r="E381" s="44">
        <v>1</v>
      </c>
      <c r="F381" s="44">
        <v>30</v>
      </c>
      <c r="G381" s="44">
        <v>30</v>
      </c>
      <c r="H381" s="45">
        <v>0</v>
      </c>
      <c r="L381" s="50"/>
    </row>
    <row r="382" spans="2:12">
      <c r="B382" s="31" t="s">
        <v>65</v>
      </c>
      <c r="C382" s="31">
        <v>173</v>
      </c>
      <c r="E382" s="44">
        <v>2</v>
      </c>
      <c r="F382" s="44">
        <v>64</v>
      </c>
      <c r="G382" s="44">
        <v>60</v>
      </c>
      <c r="H382" s="45">
        <v>4</v>
      </c>
      <c r="L382" s="50"/>
    </row>
    <row r="383" spans="2:12">
      <c r="B383" s="31" t="s">
        <v>65</v>
      </c>
      <c r="C383" s="31">
        <v>176</v>
      </c>
      <c r="E383" s="44">
        <v>1</v>
      </c>
      <c r="F383" s="44">
        <v>30</v>
      </c>
      <c r="G383" s="44">
        <v>30</v>
      </c>
      <c r="H383" s="45">
        <v>0</v>
      </c>
      <c r="L383" s="50"/>
    </row>
    <row r="384" spans="2:12">
      <c r="B384" s="31" t="s">
        <v>65</v>
      </c>
      <c r="C384" s="31">
        <v>183</v>
      </c>
      <c r="E384" s="44">
        <v>13</v>
      </c>
      <c r="F384" s="44">
        <v>312</v>
      </c>
      <c r="G384" s="44">
        <v>315</v>
      </c>
      <c r="H384" s="45">
        <v>0</v>
      </c>
      <c r="L384" s="50"/>
    </row>
    <row r="385" spans="1:12">
      <c r="B385" s="31" t="s">
        <v>65</v>
      </c>
      <c r="C385" s="31">
        <v>195</v>
      </c>
      <c r="E385" s="44">
        <v>5</v>
      </c>
      <c r="F385" s="44">
        <v>80</v>
      </c>
      <c r="G385" s="44">
        <v>70</v>
      </c>
      <c r="H385" s="45">
        <v>10</v>
      </c>
      <c r="L385" s="50"/>
    </row>
    <row r="386" spans="1:12">
      <c r="B386" s="31" t="s">
        <v>65</v>
      </c>
      <c r="C386" s="31">
        <v>196</v>
      </c>
      <c r="E386" s="44">
        <v>2</v>
      </c>
      <c r="F386" s="44">
        <v>125</v>
      </c>
      <c r="G386" s="44">
        <v>123</v>
      </c>
      <c r="H386" s="45">
        <v>2</v>
      </c>
      <c r="L386" s="50"/>
    </row>
    <row r="387" spans="1:12">
      <c r="B387" s="31" t="s">
        <v>65</v>
      </c>
      <c r="C387" s="31">
        <v>197</v>
      </c>
      <c r="E387" s="44">
        <v>1</v>
      </c>
      <c r="F387" s="44">
        <v>10</v>
      </c>
      <c r="G387" s="44">
        <v>0</v>
      </c>
      <c r="H387" s="45">
        <v>10</v>
      </c>
      <c r="L387" s="50"/>
    </row>
    <row r="388" spans="1:12">
      <c r="B388" s="31" t="s">
        <v>65</v>
      </c>
      <c r="C388" s="31">
        <v>198</v>
      </c>
      <c r="E388" s="44">
        <v>1</v>
      </c>
      <c r="F388" s="44">
        <v>10</v>
      </c>
      <c r="G388" s="44">
        <v>0</v>
      </c>
      <c r="H388" s="45">
        <v>10</v>
      </c>
      <c r="L388" s="50"/>
    </row>
    <row r="389" spans="1:12">
      <c r="B389" s="31" t="s">
        <v>65</v>
      </c>
      <c r="C389" s="31">
        <v>199</v>
      </c>
      <c r="E389" s="44">
        <v>6</v>
      </c>
      <c r="F389" s="44">
        <v>65</v>
      </c>
      <c r="G389" s="44">
        <v>67</v>
      </c>
      <c r="H389" s="45">
        <v>0</v>
      </c>
      <c r="L389" s="50"/>
    </row>
    <row r="390" spans="1:12">
      <c r="B390" s="31" t="s">
        <v>65</v>
      </c>
      <c r="C390" s="31">
        <v>200</v>
      </c>
      <c r="E390" s="44">
        <v>1</v>
      </c>
      <c r="F390" s="44">
        <v>50</v>
      </c>
      <c r="G390" s="44">
        <v>39</v>
      </c>
      <c r="H390" s="45">
        <v>11</v>
      </c>
      <c r="L390" s="50"/>
    </row>
    <row r="391" spans="1:12">
      <c r="B391" s="31" t="s">
        <v>65</v>
      </c>
      <c r="C391" s="31">
        <v>201</v>
      </c>
      <c r="E391" s="44">
        <v>1</v>
      </c>
      <c r="F391" s="44">
        <v>30</v>
      </c>
      <c r="G391" s="44">
        <v>12</v>
      </c>
      <c r="H391" s="45">
        <v>18</v>
      </c>
      <c r="L391" s="50"/>
    </row>
    <row r="392" spans="1:12">
      <c r="B392" s="31" t="s">
        <v>65</v>
      </c>
      <c r="C392" s="31">
        <v>202</v>
      </c>
      <c r="E392" s="44">
        <v>1</v>
      </c>
      <c r="F392" s="44">
        <v>30</v>
      </c>
      <c r="G392" s="44">
        <v>10</v>
      </c>
      <c r="H392" s="45">
        <v>20</v>
      </c>
      <c r="L392" s="50"/>
    </row>
    <row r="393" spans="1:12">
      <c r="B393" s="31" t="s">
        <v>65</v>
      </c>
      <c r="C393" s="31">
        <v>203</v>
      </c>
      <c r="E393" s="44">
        <v>1</v>
      </c>
      <c r="F393" s="44">
        <v>10</v>
      </c>
      <c r="G393" s="44">
        <v>4</v>
      </c>
      <c r="H393" s="45">
        <v>6</v>
      </c>
      <c r="L393" s="50"/>
    </row>
    <row r="394" spans="1:12">
      <c r="B394" s="31" t="s">
        <v>65</v>
      </c>
      <c r="C394" s="31">
        <v>204</v>
      </c>
      <c r="E394" s="44">
        <v>1</v>
      </c>
      <c r="F394" s="44">
        <v>10</v>
      </c>
      <c r="G394" s="44">
        <v>2</v>
      </c>
      <c r="H394" s="45">
        <v>8</v>
      </c>
      <c r="L394" s="50"/>
    </row>
    <row r="395" spans="1:12">
      <c r="B395" s="31" t="s">
        <v>65</v>
      </c>
      <c r="C395" s="31">
        <v>211</v>
      </c>
      <c r="E395" s="44">
        <v>1</v>
      </c>
      <c r="F395" s="44">
        <v>10</v>
      </c>
      <c r="G395" s="44">
        <v>0</v>
      </c>
      <c r="H395" s="45">
        <v>10</v>
      </c>
      <c r="L395" s="50"/>
    </row>
    <row r="396" spans="1:12">
      <c r="B396" s="31" t="s">
        <v>65</v>
      </c>
      <c r="C396" s="31">
        <v>212</v>
      </c>
      <c r="E396" s="44">
        <v>1</v>
      </c>
      <c r="F396" s="44">
        <v>10</v>
      </c>
      <c r="G396" s="44">
        <v>1</v>
      </c>
      <c r="H396" s="45">
        <v>9</v>
      </c>
      <c r="L396" s="50"/>
    </row>
    <row r="397" spans="1:12">
      <c r="B397" s="31" t="s">
        <v>65</v>
      </c>
      <c r="C397" s="31">
        <v>213</v>
      </c>
      <c r="E397" s="44">
        <v>1</v>
      </c>
      <c r="F397" s="44">
        <v>10</v>
      </c>
      <c r="G397" s="44">
        <v>1</v>
      </c>
      <c r="H397" s="45">
        <v>9</v>
      </c>
      <c r="L397" s="50"/>
    </row>
    <row r="398" spans="1:12">
      <c r="B398" s="31" t="s">
        <v>65</v>
      </c>
      <c r="C398" s="31">
        <v>215</v>
      </c>
      <c r="E398" s="44">
        <v>7</v>
      </c>
      <c r="F398" s="44">
        <v>140</v>
      </c>
      <c r="G398" s="44">
        <v>137</v>
      </c>
      <c r="H398" s="45">
        <v>3</v>
      </c>
      <c r="L398" s="50"/>
    </row>
    <row r="399" spans="1:12">
      <c r="B399" s="31" t="s">
        <v>65</v>
      </c>
      <c r="C399" s="31">
        <v>222</v>
      </c>
      <c r="E399" s="44">
        <v>3</v>
      </c>
      <c r="F399" s="44">
        <v>75</v>
      </c>
      <c r="G399" s="44">
        <v>38</v>
      </c>
      <c r="H399" s="45">
        <v>37</v>
      </c>
      <c r="L399" s="50"/>
    </row>
    <row r="400" spans="1:12" s="42" customFormat="1">
      <c r="A400" s="31"/>
      <c r="D400" s="51"/>
      <c r="E400" s="46">
        <f>SUM(E352:E399)</f>
        <v>118</v>
      </c>
      <c r="F400" s="46">
        <f t="shared" ref="F400:H400" si="13">SUM(F352:F399)</f>
        <v>3224</v>
      </c>
      <c r="G400" s="46">
        <f t="shared" si="13"/>
        <v>1851</v>
      </c>
      <c r="H400" s="46">
        <f t="shared" si="13"/>
        <v>1388</v>
      </c>
      <c r="L400" s="52"/>
    </row>
    <row r="401" spans="1:12" s="42" customFormat="1">
      <c r="A401" s="31"/>
      <c r="D401" s="51"/>
      <c r="E401" s="46"/>
      <c r="F401" s="46"/>
      <c r="G401" s="46"/>
      <c r="H401" s="46"/>
      <c r="L401" s="52"/>
    </row>
    <row r="402" spans="1:12" s="42" customFormat="1">
      <c r="A402" s="31"/>
      <c r="D402" s="51"/>
      <c r="E402" s="46"/>
      <c r="F402" s="46"/>
      <c r="G402" s="46"/>
      <c r="H402" s="46"/>
      <c r="L402" s="52"/>
    </row>
    <row r="403" spans="1:12" s="42" customFormat="1">
      <c r="A403" s="31"/>
      <c r="D403" s="51"/>
      <c r="E403" s="46"/>
      <c r="F403" s="46"/>
      <c r="G403" s="46"/>
      <c r="H403" s="46"/>
      <c r="L403" s="52"/>
    </row>
    <row r="404" spans="1:12" s="42" customFormat="1">
      <c r="A404" s="31"/>
      <c r="D404" s="51"/>
      <c r="E404" s="46"/>
      <c r="F404" s="46"/>
      <c r="G404" s="46"/>
      <c r="H404" s="46"/>
      <c r="L404" s="52"/>
    </row>
    <row r="405" spans="1:12">
      <c r="A405" s="42"/>
      <c r="L405" s="50"/>
    </row>
    <row r="406" spans="1:12">
      <c r="A406" s="30"/>
      <c r="L406" s="50"/>
    </row>
    <row r="407" spans="1:12" s="30" customFormat="1">
      <c r="A407" s="30" t="s">
        <v>77</v>
      </c>
      <c r="D407" s="26" t="s">
        <v>74</v>
      </c>
      <c r="E407" s="40" t="s">
        <v>6</v>
      </c>
      <c r="F407" s="40" t="s">
        <v>7</v>
      </c>
      <c r="G407" s="40" t="s">
        <v>8</v>
      </c>
      <c r="H407" s="41" t="s">
        <v>9</v>
      </c>
      <c r="J407" s="42" t="s">
        <v>81</v>
      </c>
      <c r="K407" s="43">
        <v>2008</v>
      </c>
    </row>
    <row r="408" spans="1:12" s="30" customFormat="1">
      <c r="A408" s="30" t="s">
        <v>5</v>
      </c>
      <c r="B408" s="30" t="s">
        <v>76</v>
      </c>
      <c r="C408" s="30" t="s">
        <v>6</v>
      </c>
      <c r="D408" s="26" t="s">
        <v>5</v>
      </c>
      <c r="E408" s="40" t="s">
        <v>10</v>
      </c>
      <c r="F408" s="40" t="s">
        <v>11</v>
      </c>
      <c r="G408" s="40" t="s">
        <v>7</v>
      </c>
      <c r="H408" s="41" t="s">
        <v>12</v>
      </c>
    </row>
    <row r="409" spans="1:12">
      <c r="A409" s="37" t="s">
        <v>73</v>
      </c>
    </row>
    <row r="410" spans="1:12">
      <c r="B410" s="31" t="s">
        <v>66</v>
      </c>
      <c r="C410" s="31">
        <v>151</v>
      </c>
      <c r="E410" s="44">
        <v>1</v>
      </c>
      <c r="F410" s="44">
        <v>120</v>
      </c>
      <c r="G410" s="44">
        <v>119</v>
      </c>
      <c r="H410" s="45">
        <v>1</v>
      </c>
    </row>
    <row r="411" spans="1:12">
      <c r="B411" s="31" t="s">
        <v>67</v>
      </c>
      <c r="C411" s="31">
        <v>140</v>
      </c>
      <c r="E411" s="44">
        <v>1</v>
      </c>
      <c r="F411" s="44">
        <v>30</v>
      </c>
      <c r="G411" s="44">
        <v>32</v>
      </c>
      <c r="H411" s="45">
        <v>0</v>
      </c>
    </row>
    <row r="412" spans="1:12">
      <c r="B412" s="31" t="s">
        <v>67</v>
      </c>
      <c r="C412" s="31">
        <v>280</v>
      </c>
      <c r="E412" s="44">
        <v>2</v>
      </c>
      <c r="F412" s="44">
        <v>60</v>
      </c>
      <c r="G412" s="44">
        <v>51</v>
      </c>
      <c r="H412" s="45">
        <v>9</v>
      </c>
    </row>
    <row r="413" spans="1:12">
      <c r="B413" s="31" t="s">
        <v>67</v>
      </c>
      <c r="C413" s="31">
        <v>390</v>
      </c>
      <c r="E413" s="44">
        <v>1</v>
      </c>
      <c r="F413" s="44">
        <v>30</v>
      </c>
      <c r="G413" s="44">
        <v>26</v>
      </c>
      <c r="H413" s="45">
        <v>4</v>
      </c>
    </row>
    <row r="414" spans="1:12">
      <c r="B414" s="31" t="s">
        <v>68</v>
      </c>
      <c r="C414" s="31">
        <v>102</v>
      </c>
      <c r="E414" s="44">
        <v>3</v>
      </c>
      <c r="F414" s="44">
        <v>825</v>
      </c>
      <c r="G414" s="44">
        <v>773</v>
      </c>
      <c r="H414" s="45">
        <v>52</v>
      </c>
    </row>
    <row r="415" spans="1:12">
      <c r="B415" s="31" t="s">
        <v>68</v>
      </c>
      <c r="C415" s="31">
        <v>107</v>
      </c>
      <c r="E415" s="44">
        <v>2</v>
      </c>
      <c r="F415" s="44">
        <v>78</v>
      </c>
      <c r="G415" s="44">
        <v>78</v>
      </c>
      <c r="H415" s="45">
        <v>0</v>
      </c>
    </row>
    <row r="416" spans="1:12">
      <c r="B416" s="31" t="s">
        <v>68</v>
      </c>
      <c r="C416" s="31">
        <v>208</v>
      </c>
      <c r="E416" s="44">
        <v>1</v>
      </c>
      <c r="F416" s="44">
        <v>22</v>
      </c>
      <c r="G416" s="44">
        <v>21</v>
      </c>
      <c r="H416" s="45">
        <v>1</v>
      </c>
    </row>
    <row r="417" spans="1:8">
      <c r="B417" s="31" t="s">
        <v>68</v>
      </c>
      <c r="C417" s="31">
        <v>299</v>
      </c>
      <c r="E417" s="44">
        <v>3</v>
      </c>
      <c r="F417" s="44">
        <v>28</v>
      </c>
      <c r="G417" s="44">
        <v>0</v>
      </c>
      <c r="H417" s="45">
        <v>28</v>
      </c>
    </row>
    <row r="418" spans="1:8">
      <c r="B418" s="31" t="s">
        <v>60</v>
      </c>
      <c r="C418" s="31">
        <v>290</v>
      </c>
      <c r="E418" s="44">
        <v>1</v>
      </c>
      <c r="F418" s="44">
        <v>37</v>
      </c>
      <c r="G418" s="44">
        <v>37</v>
      </c>
      <c r="H418" s="45">
        <v>0</v>
      </c>
    </row>
    <row r="419" spans="1:8">
      <c r="B419" s="31" t="s">
        <v>65</v>
      </c>
      <c r="C419" s="31">
        <v>123</v>
      </c>
      <c r="E419" s="44">
        <v>28</v>
      </c>
      <c r="F419" s="44">
        <v>420</v>
      </c>
      <c r="G419" s="44">
        <v>412</v>
      </c>
      <c r="H419" s="45">
        <v>8</v>
      </c>
    </row>
    <row r="420" spans="1:8">
      <c r="B420" s="31" t="s">
        <v>65</v>
      </c>
      <c r="C420" s="31">
        <v>144</v>
      </c>
      <c r="E420" s="44">
        <v>1</v>
      </c>
      <c r="F420" s="44">
        <v>30</v>
      </c>
      <c r="G420" s="44">
        <v>30</v>
      </c>
      <c r="H420" s="45">
        <v>0</v>
      </c>
    </row>
    <row r="421" spans="1:8">
      <c r="B421" s="31" t="s">
        <v>65</v>
      </c>
      <c r="C421" s="31">
        <v>146</v>
      </c>
      <c r="E421" s="44">
        <v>1</v>
      </c>
      <c r="F421" s="44">
        <v>15</v>
      </c>
      <c r="G421" s="44">
        <v>13</v>
      </c>
      <c r="H421" s="45">
        <v>2</v>
      </c>
    </row>
    <row r="422" spans="1:8">
      <c r="B422" s="31" t="s">
        <v>65</v>
      </c>
      <c r="C422" s="31">
        <v>205</v>
      </c>
      <c r="E422" s="44">
        <v>2</v>
      </c>
      <c r="F422" s="44">
        <v>30</v>
      </c>
      <c r="G422" s="44">
        <v>10</v>
      </c>
      <c r="H422" s="45">
        <v>20</v>
      </c>
    </row>
    <row r="423" spans="1:8">
      <c r="B423" s="31" t="s">
        <v>65</v>
      </c>
      <c r="C423" s="31">
        <v>299</v>
      </c>
      <c r="E423" s="44">
        <v>2</v>
      </c>
      <c r="F423" s="44">
        <v>10</v>
      </c>
      <c r="G423" s="44">
        <v>7</v>
      </c>
      <c r="H423" s="45">
        <v>3</v>
      </c>
    </row>
    <row r="424" spans="1:8">
      <c r="E424" s="44">
        <f>SUM(E410:E423)</f>
        <v>49</v>
      </c>
      <c r="F424" s="44">
        <f t="shared" ref="F424:H424" si="14">SUM(F410:F423)</f>
        <v>1735</v>
      </c>
      <c r="G424" s="44">
        <f t="shared" si="14"/>
        <v>1609</v>
      </c>
      <c r="H424" s="44">
        <f t="shared" si="14"/>
        <v>128</v>
      </c>
    </row>
    <row r="427" spans="1:8" s="42" customFormat="1">
      <c r="A427" s="42" t="s">
        <v>75</v>
      </c>
      <c r="D427" s="51"/>
      <c r="E427" s="46">
        <f>SUM(E424+E400+E343+E324+E284+E238+E207+E186+E171+E164+E137+E104+E72+E56+E38+E4+E28)</f>
        <v>843</v>
      </c>
      <c r="F427" s="46">
        <f>SUM(F424+F400+F343+F324+F284+F238+F207+F186+F171+F164+F137+F104+F72+F56+F38+F4+F28)</f>
        <v>29403</v>
      </c>
      <c r="G427" s="46">
        <f>SUM(G424+G400+G343+G324+G284+G238+G207+G186+G171+G164+G137+G104+G72+G56+G38+G4+G28)</f>
        <v>26639</v>
      </c>
      <c r="H427" s="46">
        <f>SUM(H424+H400+H343+H324+H284+H238+H207+H186+H171+H164+H137+H104+H72+H56+H38+H4+H28)</f>
        <v>2890</v>
      </c>
    </row>
    <row r="429" spans="1:8">
      <c r="A429" s="42" t="s">
        <v>78</v>
      </c>
      <c r="B429" s="42" t="s">
        <v>78</v>
      </c>
    </row>
  </sheetData>
  <sortState ref="A299:K309">
    <sortCondition ref="D299:D309"/>
  </sortState>
  <pageMargins left="0.7" right="0.7" top="0.5" bottom="0.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21"/>
  <sheetViews>
    <sheetView topLeftCell="A28" zoomScaleNormal="100" workbookViewId="0">
      <selection activeCell="F43" sqref="F43"/>
    </sheetView>
  </sheetViews>
  <sheetFormatPr defaultColWidth="9.42578125" defaultRowHeight="12"/>
  <cols>
    <col min="1" max="1" width="7.85546875" style="34" bestFit="1" customWidth="1"/>
    <col min="2" max="2" width="4.42578125" style="25" bestFit="1" customWidth="1"/>
    <col min="3" max="5" width="11.42578125" style="25" bestFit="1" customWidth="1"/>
    <col min="6" max="6" width="9.140625" style="24" bestFit="1" customWidth="1"/>
    <col min="7" max="7" width="6.140625" style="25" bestFit="1" customWidth="1"/>
    <col min="8" max="8" width="10.42578125" style="25" bestFit="1" customWidth="1"/>
    <col min="9" max="12" width="9.42578125" style="34"/>
    <col min="13" max="13" width="9.42578125" style="36"/>
    <col min="14" max="19" width="9.42578125" style="25"/>
    <col min="20" max="20" width="9.42578125" style="36"/>
    <col min="21" max="21" width="9.42578125" style="34"/>
    <col min="22" max="25" width="9.42578125" style="25"/>
    <col min="26" max="26" width="9.42578125" style="36"/>
    <col min="27" max="16384" width="9.42578125" style="34"/>
  </cols>
  <sheetData>
    <row r="1" spans="1:13" ht="15.75">
      <c r="A1" s="56"/>
      <c r="C1" s="61" t="s">
        <v>109</v>
      </c>
      <c r="D1" s="28" t="s">
        <v>109</v>
      </c>
      <c r="E1" s="56" t="s">
        <v>109</v>
      </c>
    </row>
    <row r="2" spans="1:13" s="32" customFormat="1" ht="15.75">
      <c r="A2" s="17" t="s">
        <v>108</v>
      </c>
      <c r="B2" s="15" t="s">
        <v>6</v>
      </c>
      <c r="C2" s="62" t="s">
        <v>101</v>
      </c>
      <c r="D2" s="63" t="s">
        <v>102</v>
      </c>
      <c r="E2" s="57" t="s">
        <v>103</v>
      </c>
      <c r="F2" s="16" t="s">
        <v>80</v>
      </c>
      <c r="G2" s="16" t="s">
        <v>9</v>
      </c>
      <c r="H2" s="16" t="s">
        <v>84</v>
      </c>
      <c r="M2" s="33"/>
    </row>
    <row r="3" spans="1:13" ht="15.75">
      <c r="A3" s="19" t="s">
        <v>55</v>
      </c>
      <c r="B3" s="20">
        <v>101</v>
      </c>
      <c r="C3" s="20" t="s">
        <v>22</v>
      </c>
      <c r="D3" s="20" t="s">
        <v>50</v>
      </c>
      <c r="E3" s="20"/>
      <c r="F3" s="39">
        <v>2</v>
      </c>
      <c r="G3" s="39">
        <v>100</v>
      </c>
      <c r="H3" s="39">
        <v>0</v>
      </c>
    </row>
    <row r="4" spans="1:13" ht="15.75">
      <c r="A4" s="19" t="s">
        <v>55</v>
      </c>
      <c r="B4" s="20">
        <v>110</v>
      </c>
      <c r="C4" s="20" t="s">
        <v>22</v>
      </c>
      <c r="D4" s="20" t="s">
        <v>50</v>
      </c>
      <c r="E4" s="20"/>
      <c r="F4" s="39">
        <v>4</v>
      </c>
      <c r="G4" s="39">
        <v>200</v>
      </c>
      <c r="H4" s="39">
        <v>0</v>
      </c>
    </row>
    <row r="5" spans="1:13" ht="15.75">
      <c r="A5" s="19" t="s">
        <v>55</v>
      </c>
      <c r="B5" s="20">
        <v>320</v>
      </c>
      <c r="C5" s="20" t="s">
        <v>22</v>
      </c>
      <c r="D5" s="20" t="s">
        <v>50</v>
      </c>
      <c r="E5" s="20"/>
      <c r="F5" s="39">
        <v>1</v>
      </c>
      <c r="G5" s="39">
        <v>40</v>
      </c>
      <c r="H5" s="39">
        <v>1</v>
      </c>
    </row>
    <row r="6" spans="1:13" ht="15.75">
      <c r="A6" s="19" t="s">
        <v>55</v>
      </c>
      <c r="B6" s="20">
        <v>339</v>
      </c>
      <c r="C6" s="20" t="s">
        <v>22</v>
      </c>
      <c r="D6" s="20" t="s">
        <v>50</v>
      </c>
      <c r="E6" s="20"/>
      <c r="F6" s="39">
        <v>1</v>
      </c>
      <c r="G6" s="39">
        <v>25</v>
      </c>
      <c r="H6" s="39">
        <v>0</v>
      </c>
    </row>
    <row r="7" spans="1:13" ht="15.75">
      <c r="A7" s="19" t="s">
        <v>29</v>
      </c>
      <c r="B7" s="20">
        <v>101</v>
      </c>
      <c r="C7" s="20" t="s">
        <v>56</v>
      </c>
      <c r="D7" s="20" t="s">
        <v>22</v>
      </c>
      <c r="E7" s="20"/>
      <c r="F7" s="39">
        <v>1</v>
      </c>
      <c r="G7" s="39">
        <v>11</v>
      </c>
      <c r="H7" s="39">
        <v>2</v>
      </c>
    </row>
    <row r="8" spans="1:13" ht="15.75">
      <c r="A8" s="19" t="s">
        <v>37</v>
      </c>
      <c r="B8" s="20">
        <v>181</v>
      </c>
      <c r="C8" s="20" t="s">
        <v>48</v>
      </c>
      <c r="D8" s="20" t="s">
        <v>22</v>
      </c>
      <c r="E8" s="20"/>
      <c r="F8" s="39">
        <v>2</v>
      </c>
      <c r="G8" s="39">
        <v>300</v>
      </c>
      <c r="H8" s="39">
        <v>9</v>
      </c>
    </row>
    <row r="9" spans="1:13" ht="15.75">
      <c r="A9" s="19" t="s">
        <v>37</v>
      </c>
      <c r="B9" s="20">
        <v>270</v>
      </c>
      <c r="C9" s="20" t="s">
        <v>48</v>
      </c>
      <c r="D9" s="20" t="s">
        <v>22</v>
      </c>
      <c r="E9" s="20"/>
      <c r="F9" s="39">
        <v>2</v>
      </c>
      <c r="G9" s="39">
        <v>90</v>
      </c>
      <c r="H9" s="39">
        <v>39</v>
      </c>
    </row>
    <row r="10" spans="1:13" ht="15.75">
      <c r="A10" s="19" t="s">
        <v>30</v>
      </c>
      <c r="B10" s="20">
        <v>101</v>
      </c>
      <c r="C10" s="20" t="s">
        <v>56</v>
      </c>
      <c r="D10" s="20" t="s">
        <v>22</v>
      </c>
      <c r="E10" s="20"/>
      <c r="F10" s="39">
        <v>1</v>
      </c>
      <c r="G10" s="39">
        <v>16</v>
      </c>
      <c r="H10" s="39">
        <v>1</v>
      </c>
    </row>
    <row r="11" spans="1:13" ht="15.75">
      <c r="A11" s="19" t="s">
        <v>17</v>
      </c>
      <c r="B11" s="20">
        <v>280</v>
      </c>
      <c r="C11" s="20" t="s">
        <v>70</v>
      </c>
      <c r="D11" s="20" t="s">
        <v>38</v>
      </c>
      <c r="E11" s="20"/>
      <c r="F11" s="39">
        <v>1</v>
      </c>
      <c r="G11" s="39">
        <v>40</v>
      </c>
      <c r="H11" s="39">
        <v>0</v>
      </c>
    </row>
    <row r="12" spans="1:13" ht="15.75">
      <c r="A12" s="19" t="s">
        <v>18</v>
      </c>
      <c r="B12" s="20">
        <v>100</v>
      </c>
      <c r="C12" s="20" t="s">
        <v>42</v>
      </c>
      <c r="D12" s="20" t="s">
        <v>15</v>
      </c>
      <c r="E12" s="20"/>
      <c r="F12" s="39">
        <v>2</v>
      </c>
      <c r="G12" s="39">
        <v>193</v>
      </c>
      <c r="H12" s="39">
        <v>1</v>
      </c>
    </row>
    <row r="13" spans="1:13" ht="15.75">
      <c r="A13" s="19" t="s">
        <v>18</v>
      </c>
      <c r="B13" s="20">
        <v>113</v>
      </c>
      <c r="C13" s="20" t="s">
        <v>22</v>
      </c>
      <c r="D13" s="20" t="s">
        <v>50</v>
      </c>
      <c r="E13" s="20"/>
      <c r="F13" s="39">
        <v>2</v>
      </c>
      <c r="G13" s="39">
        <v>90</v>
      </c>
      <c r="H13" s="39">
        <v>7</v>
      </c>
    </row>
    <row r="14" spans="1:13" ht="15.75">
      <c r="A14" s="19" t="s">
        <v>18</v>
      </c>
      <c r="B14" s="20">
        <v>120</v>
      </c>
      <c r="C14" s="20" t="s">
        <v>22</v>
      </c>
      <c r="D14" s="20" t="s">
        <v>50</v>
      </c>
      <c r="E14" s="20"/>
      <c r="F14" s="39">
        <v>4</v>
      </c>
      <c r="G14" s="39">
        <v>180</v>
      </c>
      <c r="H14" s="39">
        <v>0</v>
      </c>
    </row>
    <row r="15" spans="1:13" ht="15.75">
      <c r="A15" s="19" t="s">
        <v>36</v>
      </c>
      <c r="B15" s="20">
        <v>101</v>
      </c>
      <c r="C15" s="20" t="s">
        <v>57</v>
      </c>
      <c r="D15" s="20" t="s">
        <v>22</v>
      </c>
      <c r="E15" s="20"/>
      <c r="F15" s="39">
        <v>5</v>
      </c>
      <c r="G15" s="39">
        <v>225</v>
      </c>
      <c r="H15" s="39">
        <v>0</v>
      </c>
    </row>
    <row r="16" spans="1:13" ht="15.75">
      <c r="A16" s="19" t="s">
        <v>36</v>
      </c>
      <c r="B16" s="20">
        <v>102</v>
      </c>
      <c r="C16" s="20" t="s">
        <v>57</v>
      </c>
      <c r="D16" s="20" t="s">
        <v>22</v>
      </c>
      <c r="E16" s="20"/>
      <c r="F16" s="39">
        <v>6</v>
      </c>
      <c r="G16" s="39">
        <v>260</v>
      </c>
      <c r="H16" s="39">
        <v>6</v>
      </c>
    </row>
    <row r="17" spans="1:8" ht="15.75">
      <c r="A17" s="19" t="s">
        <v>36</v>
      </c>
      <c r="B17" s="20">
        <v>206</v>
      </c>
      <c r="C17" s="20" t="s">
        <v>57</v>
      </c>
      <c r="D17" s="20" t="s">
        <v>22</v>
      </c>
      <c r="E17" s="20"/>
      <c r="F17" s="39">
        <v>1</v>
      </c>
      <c r="G17" s="39">
        <v>35</v>
      </c>
      <c r="H17" s="39">
        <v>2</v>
      </c>
    </row>
    <row r="18" spans="1:8" ht="15.75">
      <c r="A18" s="19" t="s">
        <v>36</v>
      </c>
      <c r="B18" s="20">
        <v>216</v>
      </c>
      <c r="C18" s="20" t="s">
        <v>57</v>
      </c>
      <c r="D18" s="20" t="s">
        <v>22</v>
      </c>
      <c r="E18" s="20"/>
      <c r="F18" s="39">
        <v>1</v>
      </c>
      <c r="G18" s="39">
        <v>35</v>
      </c>
      <c r="H18" s="39">
        <v>2</v>
      </c>
    </row>
    <row r="19" spans="1:8" ht="15.75">
      <c r="A19" s="19" t="s">
        <v>36</v>
      </c>
      <c r="B19" s="20">
        <v>249</v>
      </c>
      <c r="C19" s="20" t="s">
        <v>57</v>
      </c>
      <c r="D19" s="20" t="s">
        <v>22</v>
      </c>
      <c r="E19" s="20"/>
      <c r="F19" s="39">
        <v>1</v>
      </c>
      <c r="G19" s="39">
        <v>45</v>
      </c>
      <c r="H19" s="39">
        <v>7</v>
      </c>
    </row>
    <row r="20" spans="1:8" ht="15.75">
      <c r="A20" s="19" t="s">
        <v>36</v>
      </c>
      <c r="B20" s="20">
        <v>280</v>
      </c>
      <c r="C20" s="20" t="s">
        <v>42</v>
      </c>
      <c r="D20" s="20" t="s">
        <v>57</v>
      </c>
      <c r="E20" s="20"/>
      <c r="F20" s="39">
        <v>1</v>
      </c>
      <c r="G20" s="39">
        <v>45</v>
      </c>
      <c r="H20" s="39">
        <v>1</v>
      </c>
    </row>
    <row r="21" spans="1:8" ht="15.75">
      <c r="A21" s="19" t="s">
        <v>19</v>
      </c>
      <c r="B21" s="20">
        <v>150</v>
      </c>
      <c r="C21" s="20" t="s">
        <v>48</v>
      </c>
      <c r="D21" s="20" t="s">
        <v>22</v>
      </c>
      <c r="E21" s="20"/>
      <c r="F21" s="39">
        <v>3</v>
      </c>
      <c r="G21" s="39">
        <v>135</v>
      </c>
      <c r="H21" s="39">
        <v>1</v>
      </c>
    </row>
    <row r="22" spans="1:8" ht="15.75">
      <c r="A22" s="19" t="s">
        <v>19</v>
      </c>
      <c r="B22" s="20">
        <v>160</v>
      </c>
      <c r="C22" s="20" t="s">
        <v>48</v>
      </c>
      <c r="D22" s="20" t="s">
        <v>38</v>
      </c>
      <c r="E22" s="20"/>
      <c r="F22" s="39">
        <v>6</v>
      </c>
      <c r="G22" s="39">
        <v>270</v>
      </c>
      <c r="H22" s="39">
        <v>3</v>
      </c>
    </row>
    <row r="23" spans="1:8" ht="15.75">
      <c r="A23" s="19" t="s">
        <v>33</v>
      </c>
      <c r="B23" s="20">
        <v>101</v>
      </c>
      <c r="C23" s="20" t="s">
        <v>56</v>
      </c>
      <c r="D23" s="20" t="s">
        <v>22</v>
      </c>
      <c r="E23" s="20"/>
      <c r="F23" s="39">
        <v>1</v>
      </c>
      <c r="G23" s="39">
        <v>11</v>
      </c>
      <c r="H23" s="39">
        <v>0</v>
      </c>
    </row>
    <row r="24" spans="1:8" ht="15.75">
      <c r="A24" s="19" t="s">
        <v>39</v>
      </c>
      <c r="B24" s="20">
        <v>105</v>
      </c>
      <c r="C24" s="20" t="s">
        <v>48</v>
      </c>
      <c r="D24" s="20" t="s">
        <v>38</v>
      </c>
      <c r="E24" s="20"/>
      <c r="F24" s="39">
        <v>1</v>
      </c>
      <c r="G24" s="39">
        <v>65</v>
      </c>
      <c r="H24" s="39">
        <v>0</v>
      </c>
    </row>
    <row r="25" spans="1:8" ht="15.75">
      <c r="A25" s="19" t="s">
        <v>39</v>
      </c>
      <c r="B25" s="20">
        <v>220</v>
      </c>
      <c r="C25" s="20" t="s">
        <v>48</v>
      </c>
      <c r="D25" s="20" t="s">
        <v>22</v>
      </c>
      <c r="E25" s="20"/>
      <c r="F25" s="39">
        <v>1</v>
      </c>
      <c r="G25" s="39">
        <v>40</v>
      </c>
      <c r="H25" s="39">
        <v>0</v>
      </c>
    </row>
    <row r="26" spans="1:8" ht="15.75">
      <c r="A26" s="19" t="s">
        <v>39</v>
      </c>
      <c r="B26" s="20">
        <v>305</v>
      </c>
      <c r="C26" s="20" t="s">
        <v>48</v>
      </c>
      <c r="D26" s="20" t="s">
        <v>38</v>
      </c>
      <c r="E26" s="20"/>
      <c r="F26" s="39">
        <v>1</v>
      </c>
      <c r="G26" s="39">
        <v>12</v>
      </c>
      <c r="H26" s="39">
        <v>1</v>
      </c>
    </row>
    <row r="27" spans="1:8" ht="15.75">
      <c r="A27" s="19" t="s">
        <v>20</v>
      </c>
      <c r="B27" s="20">
        <v>150</v>
      </c>
      <c r="C27" s="20" t="s">
        <v>42</v>
      </c>
      <c r="D27" s="20" t="s">
        <v>21</v>
      </c>
      <c r="E27" s="20"/>
      <c r="F27" s="39">
        <v>11</v>
      </c>
      <c r="G27" s="39">
        <v>473</v>
      </c>
      <c r="H27" s="39">
        <v>10</v>
      </c>
    </row>
    <row r="28" spans="1:8" ht="15.75">
      <c r="A28" s="19" t="s">
        <v>20</v>
      </c>
      <c r="B28" s="20">
        <v>220</v>
      </c>
      <c r="C28" s="20" t="s">
        <v>42</v>
      </c>
      <c r="D28" s="20" t="s">
        <v>22</v>
      </c>
      <c r="E28" s="20"/>
      <c r="F28" s="39">
        <v>1</v>
      </c>
      <c r="G28" s="39">
        <v>50</v>
      </c>
      <c r="H28" s="39">
        <v>12</v>
      </c>
    </row>
    <row r="29" spans="1:8" ht="15.75">
      <c r="A29" s="19" t="s">
        <v>24</v>
      </c>
      <c r="B29" s="20">
        <v>105</v>
      </c>
      <c r="C29" s="20" t="s">
        <v>25</v>
      </c>
      <c r="D29" s="20" t="s">
        <v>22</v>
      </c>
      <c r="E29" s="20"/>
      <c r="F29" s="39">
        <v>2</v>
      </c>
      <c r="G29" s="39">
        <v>90</v>
      </c>
      <c r="H29" s="39">
        <v>1</v>
      </c>
    </row>
    <row r="30" spans="1:8" ht="15.75">
      <c r="A30" s="19" t="s">
        <v>24</v>
      </c>
      <c r="B30" s="20">
        <v>380</v>
      </c>
      <c r="C30" s="20" t="s">
        <v>42</v>
      </c>
      <c r="D30" s="20" t="s">
        <v>25</v>
      </c>
      <c r="E30" s="20"/>
      <c r="F30" s="39">
        <v>2</v>
      </c>
      <c r="G30" s="39">
        <v>160</v>
      </c>
      <c r="H30" s="39">
        <v>0</v>
      </c>
    </row>
    <row r="31" spans="1:8" ht="15.75">
      <c r="A31" s="19" t="s">
        <v>26</v>
      </c>
      <c r="B31" s="20">
        <v>100</v>
      </c>
      <c r="C31" s="20" t="s">
        <v>42</v>
      </c>
      <c r="D31" s="20" t="s">
        <v>15</v>
      </c>
      <c r="E31" s="20"/>
      <c r="F31" s="39">
        <v>4</v>
      </c>
      <c r="G31" s="39">
        <v>96</v>
      </c>
      <c r="H31" s="39">
        <v>3</v>
      </c>
    </row>
    <row r="32" spans="1:8" ht="15.75">
      <c r="A32" s="19" t="s">
        <v>43</v>
      </c>
      <c r="B32" s="20">
        <v>160</v>
      </c>
      <c r="C32" s="20" t="s">
        <v>22</v>
      </c>
      <c r="D32" s="20" t="s">
        <v>50</v>
      </c>
      <c r="E32" s="20"/>
      <c r="F32" s="39">
        <v>1</v>
      </c>
      <c r="G32" s="39">
        <v>100</v>
      </c>
      <c r="H32" s="39">
        <v>0</v>
      </c>
    </row>
    <row r="33" spans="1:13" ht="15.75">
      <c r="A33" s="19" t="s">
        <v>43</v>
      </c>
      <c r="B33" s="20">
        <v>202</v>
      </c>
      <c r="C33" s="20" t="s">
        <v>38</v>
      </c>
      <c r="D33" s="20" t="s">
        <v>50</v>
      </c>
      <c r="E33" s="20"/>
      <c r="F33" s="39">
        <v>1</v>
      </c>
      <c r="G33" s="39">
        <v>100</v>
      </c>
      <c r="H33" s="39">
        <v>45</v>
      </c>
    </row>
    <row r="34" spans="1:13" ht="15.75">
      <c r="A34" s="19" t="s">
        <v>43</v>
      </c>
      <c r="B34" s="20">
        <v>315</v>
      </c>
      <c r="C34" s="20" t="s">
        <v>38</v>
      </c>
      <c r="D34" s="20" t="s">
        <v>50</v>
      </c>
      <c r="E34" s="20"/>
      <c r="F34" s="39">
        <v>1</v>
      </c>
      <c r="G34" s="39">
        <v>35</v>
      </c>
      <c r="H34" s="39">
        <v>2</v>
      </c>
    </row>
    <row r="35" spans="1:13" ht="15.75">
      <c r="A35" s="19" t="s">
        <v>43</v>
      </c>
      <c r="B35" s="20">
        <v>371</v>
      </c>
      <c r="C35" s="20" t="s">
        <v>22</v>
      </c>
      <c r="D35" s="20" t="s">
        <v>50</v>
      </c>
      <c r="E35" s="20"/>
      <c r="F35" s="39">
        <v>1</v>
      </c>
      <c r="G35" s="39">
        <v>35</v>
      </c>
      <c r="H35" s="39">
        <v>5</v>
      </c>
    </row>
    <row r="36" spans="1:13" ht="15.75">
      <c r="A36" s="19" t="s">
        <v>44</v>
      </c>
      <c r="B36" s="20">
        <v>100</v>
      </c>
      <c r="C36" s="20" t="s">
        <v>25</v>
      </c>
      <c r="D36" s="20" t="s">
        <v>22</v>
      </c>
      <c r="E36" s="20"/>
      <c r="F36" s="39">
        <v>2</v>
      </c>
      <c r="G36" s="39">
        <v>90</v>
      </c>
      <c r="H36" s="39">
        <v>0</v>
      </c>
    </row>
    <row r="37" spans="1:13" ht="15.75">
      <c r="A37" s="19" t="s">
        <v>44</v>
      </c>
      <c r="B37" s="20">
        <v>102</v>
      </c>
      <c r="C37" s="20" t="s">
        <v>25</v>
      </c>
      <c r="D37" s="20" t="s">
        <v>38</v>
      </c>
      <c r="E37" s="20"/>
      <c r="F37" s="39">
        <v>1</v>
      </c>
      <c r="G37" s="39">
        <v>40</v>
      </c>
      <c r="H37" s="39">
        <v>0</v>
      </c>
    </row>
    <row r="38" spans="1:13" ht="15.75">
      <c r="A38" s="19" t="s">
        <v>44</v>
      </c>
      <c r="B38" s="20">
        <v>105</v>
      </c>
      <c r="C38" s="20" t="s">
        <v>25</v>
      </c>
      <c r="D38" s="20" t="s">
        <v>22</v>
      </c>
      <c r="E38" s="20"/>
      <c r="F38" s="39">
        <v>1</v>
      </c>
      <c r="G38" s="39">
        <v>40</v>
      </c>
      <c r="H38" s="39">
        <v>0</v>
      </c>
    </row>
    <row r="39" spans="1:13" ht="15.75">
      <c r="A39" s="19" t="s">
        <v>44</v>
      </c>
      <c r="B39" s="20">
        <v>107</v>
      </c>
      <c r="C39" s="20" t="s">
        <v>25</v>
      </c>
      <c r="D39" s="20" t="s">
        <v>22</v>
      </c>
      <c r="E39" s="20"/>
      <c r="F39" s="39">
        <v>1</v>
      </c>
      <c r="G39" s="39">
        <v>40</v>
      </c>
      <c r="H39" s="39">
        <v>0</v>
      </c>
    </row>
    <row r="40" spans="1:13" ht="15.75">
      <c r="A40" s="19" t="s">
        <v>44</v>
      </c>
      <c r="B40" s="20">
        <v>316</v>
      </c>
      <c r="C40" s="20" t="s">
        <v>25</v>
      </c>
      <c r="D40" s="20" t="s">
        <v>38</v>
      </c>
      <c r="E40" s="20" t="s">
        <v>22</v>
      </c>
      <c r="F40" s="39">
        <v>1</v>
      </c>
      <c r="G40" s="39">
        <v>17</v>
      </c>
      <c r="H40" s="39">
        <v>0</v>
      </c>
    </row>
    <row r="41" spans="1:13" ht="15.75">
      <c r="A41" s="19" t="s">
        <v>44</v>
      </c>
      <c r="B41" s="20">
        <v>341</v>
      </c>
      <c r="C41" s="20" t="s">
        <v>25</v>
      </c>
      <c r="D41" s="20" t="s">
        <v>22</v>
      </c>
      <c r="E41" s="20"/>
      <c r="F41" s="39">
        <v>2</v>
      </c>
      <c r="G41" s="39">
        <v>34</v>
      </c>
      <c r="H41" s="39">
        <v>0</v>
      </c>
    </row>
    <row r="42" spans="1:13" ht="15.75">
      <c r="A42" s="19" t="s">
        <v>34</v>
      </c>
      <c r="B42" s="20">
        <v>101</v>
      </c>
      <c r="C42" s="20" t="s">
        <v>56</v>
      </c>
      <c r="D42" s="20" t="s">
        <v>22</v>
      </c>
      <c r="E42" s="20"/>
      <c r="F42" s="39">
        <v>1</v>
      </c>
      <c r="G42" s="39">
        <v>5</v>
      </c>
      <c r="H42" s="39">
        <v>0</v>
      </c>
    </row>
    <row r="43" spans="1:13" ht="15.75">
      <c r="A43" s="19" t="s">
        <v>27</v>
      </c>
      <c r="B43" s="20">
        <v>101</v>
      </c>
      <c r="C43" s="20" t="s">
        <v>38</v>
      </c>
      <c r="D43" s="20" t="s">
        <v>50</v>
      </c>
      <c r="E43" s="20"/>
      <c r="F43" s="39">
        <v>14</v>
      </c>
      <c r="G43" s="39">
        <v>588</v>
      </c>
      <c r="H43" s="39">
        <v>0</v>
      </c>
    </row>
    <row r="44" spans="1:13" ht="15.75">
      <c r="A44" s="19" t="s">
        <v>27</v>
      </c>
      <c r="B44" s="20">
        <v>102</v>
      </c>
      <c r="C44" s="20" t="s">
        <v>38</v>
      </c>
      <c r="D44" s="20" t="s">
        <v>50</v>
      </c>
      <c r="E44" s="20"/>
      <c r="F44" s="39">
        <v>2</v>
      </c>
      <c r="G44" s="39">
        <v>90</v>
      </c>
      <c r="H44" s="39">
        <v>1</v>
      </c>
    </row>
    <row r="45" spans="1:13" ht="15.75">
      <c r="A45" s="19" t="s">
        <v>27</v>
      </c>
      <c r="B45" s="20">
        <v>355</v>
      </c>
      <c r="C45" s="20" t="s">
        <v>42</v>
      </c>
      <c r="D45" s="20" t="s">
        <v>21</v>
      </c>
      <c r="E45" s="20"/>
      <c r="F45" s="39">
        <v>1</v>
      </c>
      <c r="G45" s="39">
        <v>30</v>
      </c>
      <c r="H45" s="39">
        <v>1</v>
      </c>
    </row>
    <row r="46" spans="1:13" ht="15.75">
      <c r="A46" s="19" t="s">
        <v>28</v>
      </c>
      <c r="B46" s="20">
        <v>220</v>
      </c>
      <c r="C46" s="20" t="s">
        <v>42</v>
      </c>
      <c r="D46" s="20" t="s">
        <v>22</v>
      </c>
      <c r="E46" s="20"/>
      <c r="F46" s="39">
        <v>1</v>
      </c>
      <c r="G46" s="39">
        <v>70</v>
      </c>
      <c r="H46" s="39">
        <v>35</v>
      </c>
    </row>
    <row r="47" spans="1:13" ht="15.75">
      <c r="A47" s="19" t="s">
        <v>51</v>
      </c>
      <c r="B47" s="20">
        <v>105</v>
      </c>
      <c r="C47" s="20" t="s">
        <v>38</v>
      </c>
      <c r="D47" s="20" t="s">
        <v>21</v>
      </c>
      <c r="E47" s="20"/>
      <c r="F47" s="39">
        <v>3</v>
      </c>
      <c r="G47" s="39">
        <v>111</v>
      </c>
      <c r="H47" s="39">
        <v>12</v>
      </c>
    </row>
    <row r="48" spans="1:13" s="9" customFormat="1" ht="15.75">
      <c r="A48" s="57"/>
      <c r="B48" s="57"/>
      <c r="C48" s="57"/>
      <c r="D48" s="57"/>
      <c r="E48" s="57"/>
      <c r="F48" s="64">
        <f>SUM(F3:F47)</f>
        <v>105</v>
      </c>
      <c r="G48" s="64">
        <f t="shared" ref="G48:H48" si="0">SUM(G3:G47)</f>
        <v>4757</v>
      </c>
      <c r="H48" s="64">
        <f t="shared" si="0"/>
        <v>210</v>
      </c>
      <c r="M48" s="58"/>
    </row>
    <row r="51" spans="6:6">
      <c r="F51" s="25"/>
    </row>
    <row r="52" spans="6:6">
      <c r="F52" s="25"/>
    </row>
    <row r="96" spans="6:14">
      <c r="F96" s="35"/>
      <c r="G96" s="35"/>
      <c r="H96" s="35"/>
      <c r="N96" s="34"/>
    </row>
    <row r="116" spans="6:14">
      <c r="F116" s="25"/>
      <c r="H116" s="35"/>
      <c r="N116" s="34"/>
    </row>
    <row r="119" spans="6:14">
      <c r="F119" s="35"/>
      <c r="G119" s="35"/>
      <c r="H119" s="35"/>
      <c r="N119" s="34"/>
    </row>
    <row r="121" spans="6:14">
      <c r="F121" s="25"/>
      <c r="N121" s="34"/>
    </row>
  </sheetData>
  <sortState ref="A60:AA150">
    <sortCondition ref="A60:A150"/>
    <sortCondition ref="B60:B150"/>
    <sortCondition ref="C60:C150"/>
  </sortState>
  <pageMargins left="0.7" right="0.7" top="0.5" bottom="0.25" header="0.3" footer="0.3"/>
  <pageSetup orientation="portrait" r:id="rId1"/>
  <headerFooter>
    <oddHeader>&amp;R2008 Multi GDR Sections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D82"/>
  <sheetViews>
    <sheetView topLeftCell="A31" workbookViewId="0">
      <selection activeCell="J46" sqref="J46"/>
    </sheetView>
  </sheetViews>
  <sheetFormatPr defaultRowHeight="15"/>
  <cols>
    <col min="1" max="1" width="14.42578125" bestFit="1" customWidth="1"/>
    <col min="2" max="2" width="16.5703125" customWidth="1"/>
    <col min="3" max="3" width="12.28515625" customWidth="1"/>
    <col min="4" max="4" width="16.28515625" customWidth="1"/>
    <col min="5" max="5" width="20.5703125" customWidth="1"/>
    <col min="6" max="7" width="4.7109375" customWidth="1"/>
    <col min="8" max="8" width="5.28515625" customWidth="1"/>
    <col min="9" max="9" width="4.42578125" customWidth="1"/>
    <col min="10" max="10" width="12.28515625" customWidth="1"/>
    <col min="11" max="11" width="3" customWidth="1"/>
    <col min="12" max="12" width="4" customWidth="1"/>
    <col min="13" max="15" width="4.7109375" customWidth="1"/>
    <col min="16" max="16" width="5.28515625" customWidth="1"/>
    <col min="17" max="17" width="4.42578125" customWidth="1"/>
    <col min="18" max="18" width="16.28515625" customWidth="1"/>
    <col min="19" max="19" width="2.85546875" customWidth="1"/>
    <col min="20" max="20" width="3" customWidth="1"/>
    <col min="21" max="23" width="4.7109375" customWidth="1"/>
    <col min="24" max="24" width="5.28515625" customWidth="1"/>
    <col min="25" max="25" width="4.42578125" customWidth="1"/>
    <col min="26" max="26" width="21.7109375" bestFit="1" customWidth="1"/>
    <col min="27" max="27" width="17.42578125" bestFit="1" customWidth="1"/>
    <col min="28" max="28" width="21.42578125" bestFit="1" customWidth="1"/>
  </cols>
  <sheetData>
    <row r="2" spans="1:4" ht="18.75">
      <c r="A2" s="59" t="s">
        <v>90</v>
      </c>
    </row>
    <row r="3" spans="1:4">
      <c r="B3" s="18" t="s">
        <v>87</v>
      </c>
    </row>
    <row r="4" spans="1:4">
      <c r="A4" s="18" t="s">
        <v>85</v>
      </c>
      <c r="B4" s="8" t="s">
        <v>105</v>
      </c>
      <c r="C4" s="8" t="s">
        <v>106</v>
      </c>
      <c r="D4" s="8" t="s">
        <v>107</v>
      </c>
    </row>
    <row r="5" spans="1:4">
      <c r="A5" s="1" t="s">
        <v>27</v>
      </c>
      <c r="B5" s="38">
        <v>3</v>
      </c>
      <c r="C5" s="38">
        <v>708</v>
      </c>
      <c r="D5" s="38">
        <v>2</v>
      </c>
    </row>
    <row r="6" spans="1:4">
      <c r="A6" s="1" t="s">
        <v>36</v>
      </c>
      <c r="B6" s="38">
        <v>6</v>
      </c>
      <c r="C6" s="38">
        <v>645</v>
      </c>
      <c r="D6" s="38">
        <v>18</v>
      </c>
    </row>
    <row r="7" spans="1:4">
      <c r="A7" s="1" t="s">
        <v>20</v>
      </c>
      <c r="B7" s="38">
        <v>2</v>
      </c>
      <c r="C7" s="38">
        <v>523</v>
      </c>
      <c r="D7" s="38">
        <v>22</v>
      </c>
    </row>
    <row r="8" spans="1:4">
      <c r="A8" s="1" t="s">
        <v>18</v>
      </c>
      <c r="B8" s="38">
        <v>3</v>
      </c>
      <c r="C8" s="38">
        <v>463</v>
      </c>
      <c r="D8" s="38">
        <v>8</v>
      </c>
    </row>
    <row r="9" spans="1:4">
      <c r="A9" s="1" t="s">
        <v>19</v>
      </c>
      <c r="B9" s="38">
        <v>2</v>
      </c>
      <c r="C9" s="38">
        <v>405</v>
      </c>
      <c r="D9" s="38">
        <v>4</v>
      </c>
    </row>
    <row r="10" spans="1:4">
      <c r="A10" s="1" t="s">
        <v>37</v>
      </c>
      <c r="B10" s="38">
        <v>2</v>
      </c>
      <c r="C10" s="38">
        <v>390</v>
      </c>
      <c r="D10" s="38">
        <v>48</v>
      </c>
    </row>
    <row r="11" spans="1:4">
      <c r="A11" s="1" t="s">
        <v>55</v>
      </c>
      <c r="B11" s="38">
        <v>4</v>
      </c>
      <c r="C11" s="38">
        <v>365</v>
      </c>
      <c r="D11" s="38">
        <v>1</v>
      </c>
    </row>
    <row r="12" spans="1:4">
      <c r="A12" s="1" t="s">
        <v>43</v>
      </c>
      <c r="B12" s="38">
        <v>4</v>
      </c>
      <c r="C12" s="38">
        <v>270</v>
      </c>
      <c r="D12" s="38">
        <v>52</v>
      </c>
    </row>
    <row r="13" spans="1:4">
      <c r="A13" s="1" t="s">
        <v>44</v>
      </c>
      <c r="B13" s="38">
        <v>6</v>
      </c>
      <c r="C13" s="38">
        <v>261</v>
      </c>
      <c r="D13" s="38">
        <v>0</v>
      </c>
    </row>
    <row r="14" spans="1:4">
      <c r="A14" s="1" t="s">
        <v>24</v>
      </c>
      <c r="B14" s="38">
        <v>2</v>
      </c>
      <c r="C14" s="38">
        <v>250</v>
      </c>
      <c r="D14" s="38">
        <v>1</v>
      </c>
    </row>
    <row r="15" spans="1:4">
      <c r="A15" s="1" t="s">
        <v>39</v>
      </c>
      <c r="B15" s="38">
        <v>3</v>
      </c>
      <c r="C15" s="38">
        <v>117</v>
      </c>
      <c r="D15" s="38">
        <v>1</v>
      </c>
    </row>
    <row r="16" spans="1:4">
      <c r="A16" s="1" t="s">
        <v>51</v>
      </c>
      <c r="B16" s="38">
        <v>1</v>
      </c>
      <c r="C16" s="38">
        <v>111</v>
      </c>
      <c r="D16" s="38">
        <v>12</v>
      </c>
    </row>
    <row r="17" spans="1:4">
      <c r="A17" s="1" t="s">
        <v>26</v>
      </c>
      <c r="B17" s="38">
        <v>1</v>
      </c>
      <c r="C17" s="38">
        <v>96</v>
      </c>
      <c r="D17" s="38">
        <v>3</v>
      </c>
    </row>
    <row r="18" spans="1:4">
      <c r="A18" s="1" t="s">
        <v>28</v>
      </c>
      <c r="B18" s="38">
        <v>1</v>
      </c>
      <c r="C18" s="38">
        <v>70</v>
      </c>
      <c r="D18" s="38">
        <v>35</v>
      </c>
    </row>
    <row r="19" spans="1:4">
      <c r="A19" s="1" t="s">
        <v>17</v>
      </c>
      <c r="B19" s="38">
        <v>1</v>
      </c>
      <c r="C19" s="38">
        <v>40</v>
      </c>
      <c r="D19" s="38">
        <v>0</v>
      </c>
    </row>
    <row r="20" spans="1:4">
      <c r="A20" s="1" t="s">
        <v>30</v>
      </c>
      <c r="B20" s="38">
        <v>1</v>
      </c>
      <c r="C20" s="38">
        <v>16</v>
      </c>
      <c r="D20" s="38">
        <v>1</v>
      </c>
    </row>
    <row r="21" spans="1:4">
      <c r="A21" s="1" t="s">
        <v>33</v>
      </c>
      <c r="B21" s="38">
        <v>1</v>
      </c>
      <c r="C21" s="38">
        <v>11</v>
      </c>
      <c r="D21" s="38">
        <v>0</v>
      </c>
    </row>
    <row r="22" spans="1:4">
      <c r="A22" s="1" t="s">
        <v>29</v>
      </c>
      <c r="B22" s="38">
        <v>1</v>
      </c>
      <c r="C22" s="38">
        <v>11</v>
      </c>
      <c r="D22" s="38">
        <v>2</v>
      </c>
    </row>
    <row r="23" spans="1:4">
      <c r="A23" s="1" t="s">
        <v>34</v>
      </c>
      <c r="B23" s="38">
        <v>1</v>
      </c>
      <c r="C23" s="38">
        <v>5</v>
      </c>
      <c r="D23" s="38">
        <v>0</v>
      </c>
    </row>
    <row r="24" spans="1:4">
      <c r="A24" s="1" t="s">
        <v>86</v>
      </c>
      <c r="B24" s="38">
        <v>45</v>
      </c>
      <c r="C24" s="38">
        <v>4757</v>
      </c>
      <c r="D24" s="38">
        <v>210</v>
      </c>
    </row>
    <row r="47" spans="1:1" ht="18.75">
      <c r="A47" s="60" t="s">
        <v>109</v>
      </c>
    </row>
    <row r="48" spans="1:1" ht="18.75">
      <c r="A48" s="60" t="s">
        <v>110</v>
      </c>
    </row>
    <row r="49" spans="1:4">
      <c r="B49" s="18" t="s">
        <v>87</v>
      </c>
    </row>
    <row r="50" spans="1:4">
      <c r="A50" s="18" t="s">
        <v>85</v>
      </c>
      <c r="B50" s="8" t="s">
        <v>105</v>
      </c>
      <c r="C50" s="8" t="s">
        <v>106</v>
      </c>
      <c r="D50" s="8" t="s">
        <v>107</v>
      </c>
    </row>
    <row r="51" spans="1:4">
      <c r="A51" s="1" t="s">
        <v>42</v>
      </c>
      <c r="B51" s="38">
        <v>8</v>
      </c>
      <c r="C51" s="38">
        <v>1117</v>
      </c>
      <c r="D51" s="38">
        <v>63</v>
      </c>
    </row>
    <row r="52" spans="1:4">
      <c r="A52" s="1" t="s">
        <v>38</v>
      </c>
      <c r="B52" s="38">
        <v>5</v>
      </c>
      <c r="C52" s="38">
        <v>924</v>
      </c>
      <c r="D52" s="38">
        <v>60</v>
      </c>
    </row>
    <row r="53" spans="1:4">
      <c r="A53" s="1" t="s">
        <v>48</v>
      </c>
      <c r="B53" s="38">
        <v>7</v>
      </c>
      <c r="C53" s="38">
        <v>912</v>
      </c>
      <c r="D53" s="38">
        <v>53</v>
      </c>
    </row>
    <row r="54" spans="1:4">
      <c r="A54" s="1" t="s">
        <v>22</v>
      </c>
      <c r="B54" s="38">
        <v>8</v>
      </c>
      <c r="C54" s="38">
        <v>770</v>
      </c>
      <c r="D54" s="38">
        <v>13</v>
      </c>
    </row>
    <row r="55" spans="1:4">
      <c r="A55" s="1" t="s">
        <v>57</v>
      </c>
      <c r="B55" s="38">
        <v>5</v>
      </c>
      <c r="C55" s="38">
        <v>600</v>
      </c>
      <c r="D55" s="38">
        <v>17</v>
      </c>
    </row>
    <row r="56" spans="1:4">
      <c r="A56" s="1" t="s">
        <v>25</v>
      </c>
      <c r="B56" s="38">
        <v>7</v>
      </c>
      <c r="C56" s="38">
        <v>351</v>
      </c>
      <c r="D56" s="38">
        <v>1</v>
      </c>
    </row>
    <row r="57" spans="1:4">
      <c r="A57" s="1" t="s">
        <v>56</v>
      </c>
      <c r="B57" s="38">
        <v>4</v>
      </c>
      <c r="C57" s="38">
        <v>43</v>
      </c>
      <c r="D57" s="38">
        <v>3</v>
      </c>
    </row>
    <row r="58" spans="1:4">
      <c r="A58" s="1" t="s">
        <v>70</v>
      </c>
      <c r="B58" s="38">
        <v>1</v>
      </c>
      <c r="C58" s="38">
        <v>40</v>
      </c>
      <c r="D58" s="38">
        <v>0</v>
      </c>
    </row>
    <row r="59" spans="1:4">
      <c r="A59" s="1" t="s">
        <v>86</v>
      </c>
      <c r="B59" s="38">
        <v>45</v>
      </c>
      <c r="C59" s="38">
        <v>4757</v>
      </c>
      <c r="D59" s="38">
        <v>210</v>
      </c>
    </row>
    <row r="61" spans="1:4" s="8" customFormat="1" ht="18.75">
      <c r="A61" s="29" t="s">
        <v>109</v>
      </c>
    </row>
    <row r="62" spans="1:4" ht="18.75">
      <c r="A62" s="29" t="s">
        <v>112</v>
      </c>
    </row>
    <row r="63" spans="1:4">
      <c r="B63" s="18" t="s">
        <v>87</v>
      </c>
    </row>
    <row r="64" spans="1:4">
      <c r="A64" s="18" t="s">
        <v>85</v>
      </c>
      <c r="B64" s="8" t="s">
        <v>105</v>
      </c>
      <c r="C64" s="8" t="s">
        <v>106</v>
      </c>
      <c r="D64" s="8" t="s">
        <v>107</v>
      </c>
    </row>
    <row r="65" spans="1:4">
      <c r="A65" s="1" t="s">
        <v>22</v>
      </c>
      <c r="B65" s="38">
        <v>20</v>
      </c>
      <c r="C65" s="38">
        <v>1622</v>
      </c>
      <c r="D65" s="38">
        <v>117</v>
      </c>
    </row>
    <row r="66" spans="1:4">
      <c r="A66" s="1" t="s">
        <v>50</v>
      </c>
      <c r="B66" s="38">
        <v>12</v>
      </c>
      <c r="C66" s="38">
        <v>1583</v>
      </c>
      <c r="D66" s="38">
        <v>61</v>
      </c>
    </row>
    <row r="67" spans="1:4">
      <c r="A67" s="1" t="s">
        <v>21</v>
      </c>
      <c r="B67" s="38">
        <v>3</v>
      </c>
      <c r="C67" s="38">
        <v>614</v>
      </c>
      <c r="D67" s="38">
        <v>23</v>
      </c>
    </row>
    <row r="68" spans="1:4">
      <c r="A68" s="1" t="s">
        <v>38</v>
      </c>
      <c r="B68" s="38">
        <v>6</v>
      </c>
      <c r="C68" s="38">
        <v>444</v>
      </c>
      <c r="D68" s="38">
        <v>4</v>
      </c>
    </row>
    <row r="69" spans="1:4">
      <c r="A69" s="1" t="s">
        <v>15</v>
      </c>
      <c r="B69" s="38">
        <v>2</v>
      </c>
      <c r="C69" s="38">
        <v>289</v>
      </c>
      <c r="D69" s="38">
        <v>4</v>
      </c>
    </row>
    <row r="70" spans="1:4">
      <c r="A70" s="1" t="s">
        <v>25</v>
      </c>
      <c r="B70" s="38">
        <v>1</v>
      </c>
      <c r="C70" s="38">
        <v>160</v>
      </c>
      <c r="D70" s="38">
        <v>0</v>
      </c>
    </row>
    <row r="71" spans="1:4">
      <c r="A71" s="1" t="s">
        <v>57</v>
      </c>
      <c r="B71" s="38">
        <v>1</v>
      </c>
      <c r="C71" s="38">
        <v>45</v>
      </c>
      <c r="D71" s="38">
        <v>1</v>
      </c>
    </row>
    <row r="72" spans="1:4">
      <c r="A72" s="1" t="s">
        <v>86</v>
      </c>
      <c r="B72" s="38">
        <v>45</v>
      </c>
      <c r="C72" s="38">
        <v>4757</v>
      </c>
      <c r="D72" s="38">
        <v>210</v>
      </c>
    </row>
    <row r="73" spans="1:4">
      <c r="A73" s="1"/>
      <c r="B73" s="38"/>
      <c r="C73" s="38"/>
      <c r="D73" s="38"/>
    </row>
    <row r="74" spans="1:4" s="8" customFormat="1" ht="18.75">
      <c r="A74" s="59" t="s">
        <v>109</v>
      </c>
      <c r="B74" s="38"/>
      <c r="C74" s="38"/>
      <c r="D74" s="38"/>
    </row>
    <row r="75" spans="1:4" ht="18.75">
      <c r="A75" s="59" t="s">
        <v>111</v>
      </c>
      <c r="B75" s="38"/>
      <c r="C75" s="38"/>
      <c r="D75" s="38"/>
    </row>
    <row r="76" spans="1:4">
      <c r="A76" s="8"/>
      <c r="B76" s="18" t="s">
        <v>87</v>
      </c>
      <c r="C76" s="8"/>
      <c r="D76" s="8"/>
    </row>
    <row r="77" spans="1:4">
      <c r="A77" s="18" t="s">
        <v>85</v>
      </c>
      <c r="B77" s="8" t="s">
        <v>105</v>
      </c>
      <c r="C77" s="8" t="s">
        <v>106</v>
      </c>
      <c r="D77" s="8" t="s">
        <v>107</v>
      </c>
    </row>
    <row r="78" spans="1:4">
      <c r="A78" s="1" t="s">
        <v>22</v>
      </c>
      <c r="B78" s="38">
        <v>1</v>
      </c>
      <c r="C78" s="38">
        <v>17</v>
      </c>
      <c r="D78" s="38">
        <v>0</v>
      </c>
    </row>
    <row r="79" spans="1:4">
      <c r="A79" s="1" t="s">
        <v>104</v>
      </c>
      <c r="B79" s="38">
        <v>44</v>
      </c>
      <c r="C79" s="38">
        <v>4740</v>
      </c>
      <c r="D79" s="38">
        <v>210</v>
      </c>
    </row>
    <row r="80" spans="1:4">
      <c r="A80" s="1" t="s">
        <v>86</v>
      </c>
      <c r="B80" s="38">
        <v>45</v>
      </c>
      <c r="C80" s="38">
        <v>4757</v>
      </c>
      <c r="D80" s="38">
        <v>210</v>
      </c>
    </row>
    <row r="81" spans="1:4">
      <c r="A81" s="1"/>
      <c r="B81" s="38"/>
      <c r="C81" s="38"/>
      <c r="D81" s="38"/>
    </row>
    <row r="82" spans="1:4">
      <c r="A82" s="1"/>
      <c r="B82" s="38"/>
      <c r="C82" s="38"/>
      <c r="D82" s="3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2D6DCA7EB1134F88BB8727D98DA297" ma:contentTypeVersion="1" ma:contentTypeDescription="Create a new document." ma:contentTypeScope="" ma:versionID="a246231f37cd6ff91af1a45136d2c43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fa53a8320f8b1c95a8960917c09239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019619C-BB74-47B6-AA31-8DD0A63FF653}"/>
</file>

<file path=customXml/itemProps2.xml><?xml version="1.0" encoding="utf-8"?>
<ds:datastoreItem xmlns:ds="http://schemas.openxmlformats.org/officeDocument/2006/customXml" ds:itemID="{0696F998-32C8-4B9F-A0D2-B5C881FA9449}"/>
</file>

<file path=customXml/itemProps3.xml><?xml version="1.0" encoding="utf-8"?>
<ds:datastoreItem xmlns:ds="http://schemas.openxmlformats.org/officeDocument/2006/customXml" ds:itemID="{097465FF-6D8E-432F-8248-C17D8B5767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GDR Counts</vt:lpstr>
      <vt:lpstr>SIM0333 Fall 2008</vt:lpstr>
      <vt:lpstr>Multi GDR 2008</vt:lpstr>
      <vt:lpstr>Pivots 08</vt:lpstr>
      <vt:lpstr>'Multi GDR 2008'!Print_Titles</vt:lpstr>
    </vt:vector>
  </TitlesOfParts>
  <Company>UWSP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dkellogg</dc:creator>
  <cp:lastModifiedBy>dkellogg</cp:lastModifiedBy>
  <cp:lastPrinted>2009-01-08T22:14:50Z</cp:lastPrinted>
  <dcterms:created xsi:type="dcterms:W3CDTF">2008-12-05T17:45:57Z</dcterms:created>
  <dcterms:modified xsi:type="dcterms:W3CDTF">2009-01-09T21:59:38Z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378259077</vt:i4>
  </property>
  <property fmtid="{D5CDD505-2E9C-101B-9397-08002B2CF9AE}" pid="3" name="_NewReviewCycle">
    <vt:lpwstr/>
  </property>
  <property fmtid="{D5CDD505-2E9C-101B-9397-08002B2CF9AE}" pid="4" name="_EmailSubject">
    <vt:lpwstr>GDR Data</vt:lpwstr>
  </property>
  <property fmtid="{D5CDD505-2E9C-101B-9397-08002B2CF9AE}" pid="5" name="_AuthorEmail">
    <vt:lpwstr>Dan.Kellogg@uwsp.edu</vt:lpwstr>
  </property>
  <property fmtid="{D5CDD505-2E9C-101B-9397-08002B2CF9AE}" pid="6" name="_AuthorEmailDisplayName">
    <vt:lpwstr>Kellogg, Dan</vt:lpwstr>
  </property>
  <property fmtid="{D5CDD505-2E9C-101B-9397-08002B2CF9AE}" pid="7" name="ContentTypeId">
    <vt:lpwstr>0x010100422D6DCA7EB1134F88BB8727D98DA297</vt:lpwstr>
  </property>
</Properties>
</file>